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187 МПА от 01.09.2023 (изменения август)\"/>
    </mc:Choice>
  </mc:AlternateContent>
  <bookViews>
    <workbookView xWindow="0" yWindow="0" windowWidth="19200" windowHeight="10890"/>
  </bookViews>
  <sheets>
    <sheet name="Пр 2" sheetId="1" r:id="rId1"/>
  </sheets>
  <definedNames>
    <definedName name="_xlnm._FilterDatabase" localSheetId="0" hidden="1">'Пр 2'!$A$19:$H$690</definedName>
    <definedName name="Excel_BuiltIn__FilterDatabase_1">'Пр 2'!#REF!</definedName>
  </definedNames>
  <calcPr calcId="162913"/>
</workbook>
</file>

<file path=xl/calcChain.xml><?xml version="1.0" encoding="utf-8"?>
<calcChain xmlns="http://schemas.openxmlformats.org/spreadsheetml/2006/main">
  <c r="H289" i="1" l="1"/>
  <c r="H288" i="1" s="1"/>
  <c r="H287" i="1" s="1"/>
  <c r="G290" i="1"/>
  <c r="G289" i="1" s="1"/>
  <c r="G288" i="1" s="1"/>
  <c r="G287" i="1" s="1"/>
  <c r="H290" i="1"/>
  <c r="F289" i="1"/>
  <c r="F288" i="1" s="1"/>
  <c r="F287" i="1" s="1"/>
  <c r="F290" i="1"/>
  <c r="G247" i="1"/>
  <c r="G246" i="1" s="1"/>
  <c r="H247" i="1"/>
  <c r="H246" i="1" s="1"/>
  <c r="F247" i="1"/>
  <c r="F246" i="1" s="1"/>
  <c r="G574" i="1" l="1"/>
  <c r="H574" i="1"/>
  <c r="F574" i="1"/>
  <c r="G285" i="1" l="1"/>
  <c r="G284" i="1" s="1"/>
  <c r="H285" i="1"/>
  <c r="H284" i="1" s="1"/>
  <c r="F285" i="1"/>
  <c r="F284" i="1" s="1"/>
  <c r="G282" i="1"/>
  <c r="G281" i="1" s="1"/>
  <c r="H282" i="1"/>
  <c r="H281" i="1" s="1"/>
  <c r="F282" i="1"/>
  <c r="F281" i="1" s="1"/>
  <c r="G206" i="1"/>
  <c r="H206" i="1"/>
  <c r="F206" i="1"/>
  <c r="F99" i="1"/>
  <c r="F98" i="1" s="1"/>
  <c r="G99" i="1"/>
  <c r="G98" i="1" s="1"/>
  <c r="H99" i="1"/>
  <c r="H98" i="1" s="1"/>
  <c r="F280" i="1" l="1"/>
  <c r="F279" i="1" s="1"/>
  <c r="G280" i="1"/>
  <c r="G279" i="1" s="1"/>
  <c r="H280" i="1"/>
  <c r="H279" i="1" s="1"/>
  <c r="G268" i="1"/>
  <c r="G267" i="1" s="1"/>
  <c r="H268" i="1"/>
  <c r="H267" i="1" s="1"/>
  <c r="F268" i="1"/>
  <c r="F267" i="1" s="1"/>
  <c r="G244" i="1"/>
  <c r="G243" i="1" s="1"/>
  <c r="H244" i="1"/>
  <c r="H243" i="1" s="1"/>
  <c r="F244" i="1"/>
  <c r="F243" i="1" s="1"/>
  <c r="G220" i="1" l="1"/>
  <c r="G219" i="1" s="1"/>
  <c r="H220" i="1"/>
  <c r="H219" i="1" s="1"/>
  <c r="F220" i="1"/>
  <c r="F219" i="1" s="1"/>
  <c r="H341" i="1" l="1"/>
  <c r="H340" i="1" s="1"/>
  <c r="G341" i="1"/>
  <c r="G340" i="1" s="1"/>
  <c r="F341" i="1"/>
  <c r="F340" i="1" s="1"/>
  <c r="F339" i="1" s="1"/>
  <c r="F338" i="1" s="1"/>
  <c r="G399" i="1" l="1"/>
  <c r="G398" i="1" s="1"/>
  <c r="H399" i="1"/>
  <c r="H398" i="1" s="1"/>
  <c r="F399" i="1"/>
  <c r="F398" i="1" s="1"/>
  <c r="G519" i="1" l="1"/>
  <c r="G518" i="1" s="1"/>
  <c r="H519" i="1"/>
  <c r="H518" i="1" s="1"/>
  <c r="F519" i="1"/>
  <c r="F518" i="1" s="1"/>
  <c r="G587" i="1"/>
  <c r="H587" i="1"/>
  <c r="F587" i="1"/>
  <c r="G582" i="1"/>
  <c r="H582" i="1"/>
  <c r="F582" i="1"/>
  <c r="G332" i="1" l="1"/>
  <c r="G331" i="1" s="1"/>
  <c r="H332" i="1"/>
  <c r="H331" i="1" s="1"/>
  <c r="F332" i="1"/>
  <c r="F331" i="1" s="1"/>
  <c r="G329" i="1"/>
  <c r="G328" i="1" s="1"/>
  <c r="H329" i="1"/>
  <c r="H328" i="1" s="1"/>
  <c r="F329" i="1"/>
  <c r="F328" i="1" s="1"/>
  <c r="G212" i="1"/>
  <c r="G211" i="1" s="1"/>
  <c r="H212" i="1"/>
  <c r="H211" i="1" s="1"/>
  <c r="F212" i="1"/>
  <c r="F211" i="1" s="1"/>
  <c r="G209" i="1"/>
  <c r="G208" i="1" s="1"/>
  <c r="H209" i="1"/>
  <c r="H208" i="1" s="1"/>
  <c r="F209" i="1"/>
  <c r="F208" i="1" s="1"/>
  <c r="F169" i="1"/>
  <c r="G124" i="1"/>
  <c r="G123" i="1" s="1"/>
  <c r="H124" i="1"/>
  <c r="H123" i="1" s="1"/>
  <c r="F124" i="1"/>
  <c r="F123" i="1" s="1"/>
  <c r="H225" i="1" l="1"/>
  <c r="H224" i="1" s="1"/>
  <c r="H223" i="1" s="1"/>
  <c r="H222" i="1" s="1"/>
  <c r="G225" i="1"/>
  <c r="G224" i="1" s="1"/>
  <c r="G223" i="1" s="1"/>
  <c r="G222" i="1" s="1"/>
  <c r="F225" i="1"/>
  <c r="F224" i="1" s="1"/>
  <c r="F223" i="1" s="1"/>
  <c r="F222" i="1" s="1"/>
  <c r="G571" i="1" l="1"/>
  <c r="H571" i="1"/>
  <c r="F571" i="1"/>
  <c r="G425" i="1" l="1"/>
  <c r="G424" i="1" s="1"/>
  <c r="H425" i="1"/>
  <c r="H424" i="1" s="1"/>
  <c r="F425" i="1"/>
  <c r="F424" i="1" s="1"/>
  <c r="G410" i="1" l="1"/>
  <c r="G409" i="1" s="1"/>
  <c r="G408" i="1" s="1"/>
  <c r="G407" i="1" s="1"/>
  <c r="H410" i="1"/>
  <c r="H409" i="1" s="1"/>
  <c r="H408" i="1" s="1"/>
  <c r="H407" i="1" s="1"/>
  <c r="F410" i="1"/>
  <c r="F409" i="1" s="1"/>
  <c r="F408" i="1" s="1"/>
  <c r="F407" i="1" s="1"/>
  <c r="G159" i="1" l="1"/>
  <c r="H159" i="1"/>
  <c r="F159" i="1"/>
  <c r="G154" i="1"/>
  <c r="H154" i="1"/>
  <c r="F154" i="1"/>
  <c r="G121" i="1" l="1"/>
  <c r="G120" i="1" s="1"/>
  <c r="H121" i="1"/>
  <c r="H120" i="1" s="1"/>
  <c r="F121" i="1"/>
  <c r="F120" i="1" s="1"/>
  <c r="G522" i="1" l="1"/>
  <c r="G521" i="1" s="1"/>
  <c r="H522" i="1"/>
  <c r="H521" i="1" s="1"/>
  <c r="F522" i="1"/>
  <c r="F521" i="1" s="1"/>
  <c r="G471" i="1"/>
  <c r="G470" i="1" s="1"/>
  <c r="G469" i="1" s="1"/>
  <c r="H471" i="1"/>
  <c r="H470" i="1" s="1"/>
  <c r="H469" i="1" s="1"/>
  <c r="F471" i="1"/>
  <c r="F470" i="1" s="1"/>
  <c r="F469" i="1" s="1"/>
  <c r="G462" i="1"/>
  <c r="G461" i="1" s="1"/>
  <c r="H462" i="1"/>
  <c r="H461" i="1" s="1"/>
  <c r="F462" i="1"/>
  <c r="F461" i="1" s="1"/>
  <c r="G396" i="1"/>
  <c r="G395" i="1" s="1"/>
  <c r="H396" i="1"/>
  <c r="H395" i="1" s="1"/>
  <c r="F396" i="1"/>
  <c r="F395" i="1" s="1"/>
  <c r="G369" i="1"/>
  <c r="G368" i="1" s="1"/>
  <c r="H369" i="1"/>
  <c r="H368" i="1" s="1"/>
  <c r="F369" i="1"/>
  <c r="F368" i="1" s="1"/>
  <c r="G366" i="1"/>
  <c r="G365" i="1" s="1"/>
  <c r="H366" i="1"/>
  <c r="H365" i="1" s="1"/>
  <c r="F366" i="1"/>
  <c r="F365" i="1" s="1"/>
  <c r="G589" i="1"/>
  <c r="G586" i="1" s="1"/>
  <c r="H589" i="1"/>
  <c r="H586" i="1" s="1"/>
  <c r="F589" i="1"/>
  <c r="F586" i="1" s="1"/>
  <c r="G107" i="1"/>
  <c r="G106" i="1" s="1"/>
  <c r="G105" i="1" s="1"/>
  <c r="H107" i="1"/>
  <c r="H106" i="1" s="1"/>
  <c r="H105" i="1" s="1"/>
  <c r="F107" i="1"/>
  <c r="F106" i="1" s="1"/>
  <c r="F105" i="1" s="1"/>
  <c r="G103" i="1"/>
  <c r="G102" i="1" s="1"/>
  <c r="G101" i="1" s="1"/>
  <c r="H103" i="1"/>
  <c r="H102" i="1" s="1"/>
  <c r="H101" i="1" s="1"/>
  <c r="F103" i="1"/>
  <c r="F102" i="1" s="1"/>
  <c r="F101" i="1" s="1"/>
  <c r="H93" i="1" l="1"/>
  <c r="G93" i="1"/>
  <c r="F93" i="1"/>
  <c r="G667" i="1"/>
  <c r="G654" i="1"/>
  <c r="G653" i="1" s="1"/>
  <c r="G652" i="1" s="1"/>
  <c r="G650" i="1"/>
  <c r="G649" i="1" s="1"/>
  <c r="G485" i="1"/>
  <c r="G484" i="1" s="1"/>
  <c r="G492" i="1"/>
  <c r="H492" i="1"/>
  <c r="G456" i="1"/>
  <c r="G455" i="1" s="1"/>
  <c r="G453" i="1"/>
  <c r="G452" i="1" s="1"/>
  <c r="G442" i="1"/>
  <c r="G441" i="1" s="1"/>
  <c r="G439" i="1"/>
  <c r="G438" i="1" s="1"/>
  <c r="G436" i="1"/>
  <c r="G435" i="1" s="1"/>
  <c r="G63" i="1"/>
  <c r="G62" i="1" s="1"/>
  <c r="G61" i="1" s="1"/>
  <c r="G60" i="1" s="1"/>
  <c r="G59" i="1" s="1"/>
  <c r="H63" i="1"/>
  <c r="H62" i="1" s="1"/>
  <c r="H61" i="1" s="1"/>
  <c r="H60" i="1" s="1"/>
  <c r="H59" i="1" s="1"/>
  <c r="F63" i="1"/>
  <c r="F62" i="1" s="1"/>
  <c r="F61" i="1" s="1"/>
  <c r="F60" i="1" s="1"/>
  <c r="F59" i="1" s="1"/>
  <c r="G648" i="1" l="1"/>
  <c r="G647" i="1" s="1"/>
  <c r="G646" i="1" s="1"/>
  <c r="G451" i="1"/>
  <c r="G450" i="1" s="1"/>
  <c r="G449" i="1" s="1"/>
  <c r="G57" i="1"/>
  <c r="G55" i="1"/>
  <c r="G53" i="1"/>
  <c r="G607" i="1"/>
  <c r="G606" i="1" s="1"/>
  <c r="G605" i="1" s="1"/>
  <c r="G601" i="1"/>
  <c r="G600" i="1" s="1"/>
  <c r="H601" i="1"/>
  <c r="H600" i="1" s="1"/>
  <c r="G598" i="1"/>
  <c r="H598" i="1"/>
  <c r="G596" i="1"/>
  <c r="H596" i="1"/>
  <c r="G579" i="1"/>
  <c r="G578" i="1" s="1"/>
  <c r="H579" i="1"/>
  <c r="H578" i="1" s="1"/>
  <c r="F579" i="1"/>
  <c r="F578" i="1" s="1"/>
  <c r="G576" i="1"/>
  <c r="G573" i="1" s="1"/>
  <c r="G569" i="1"/>
  <c r="G568" i="1" s="1"/>
  <c r="G560" i="1"/>
  <c r="G559" i="1" s="1"/>
  <c r="G563" i="1"/>
  <c r="G562" i="1" s="1"/>
  <c r="G557" i="1"/>
  <c r="G556" i="1" s="1"/>
  <c r="H557" i="1"/>
  <c r="H556" i="1" s="1"/>
  <c r="F557" i="1"/>
  <c r="F556" i="1" s="1"/>
  <c r="G554" i="1"/>
  <c r="G553" i="1" s="1"/>
  <c r="H554" i="1"/>
  <c r="H553" i="1" s="1"/>
  <c r="F554" i="1"/>
  <c r="F553" i="1" s="1"/>
  <c r="G551" i="1"/>
  <c r="H551" i="1"/>
  <c r="G549" i="1"/>
  <c r="G546" i="1"/>
  <c r="H546" i="1"/>
  <c r="G544" i="1"/>
  <c r="H544" i="1"/>
  <c r="G541" i="1"/>
  <c r="G539" i="1"/>
  <c r="H539" i="1"/>
  <c r="G536" i="1"/>
  <c r="G535" i="1" s="1"/>
  <c r="H536" i="1"/>
  <c r="H535" i="1" s="1"/>
  <c r="G532" i="1"/>
  <c r="H532" i="1"/>
  <c r="G530" i="1"/>
  <c r="H530" i="1"/>
  <c r="G527" i="1"/>
  <c r="G525" i="1"/>
  <c r="H525" i="1"/>
  <c r="G516" i="1"/>
  <c r="H516" i="1"/>
  <c r="G514" i="1"/>
  <c r="H514" i="1"/>
  <c r="G511" i="1"/>
  <c r="G509" i="1"/>
  <c r="G507" i="1"/>
  <c r="G504" i="1"/>
  <c r="G502" i="1"/>
  <c r="G499" i="1"/>
  <c r="G498" i="1" s="1"/>
  <c r="G422" i="1"/>
  <c r="G421" i="1" s="1"/>
  <c r="H422" i="1"/>
  <c r="H421" i="1" s="1"/>
  <c r="F422" i="1"/>
  <c r="F421" i="1" s="1"/>
  <c r="G419" i="1"/>
  <c r="G418" i="1" s="1"/>
  <c r="G416" i="1"/>
  <c r="G415" i="1" s="1"/>
  <c r="G664" i="1"/>
  <c r="G627" i="1"/>
  <c r="G626" i="1" s="1"/>
  <c r="G625" i="1" s="1"/>
  <c r="G624" i="1" s="1"/>
  <c r="G621" i="1"/>
  <c r="G620" i="1" s="1"/>
  <c r="G619" i="1" s="1"/>
  <c r="G482" i="1"/>
  <c r="G480" i="1"/>
  <c r="G478" i="1"/>
  <c r="G467" i="1"/>
  <c r="H467" i="1"/>
  <c r="F467" i="1"/>
  <c r="G465" i="1"/>
  <c r="H465" i="1"/>
  <c r="F465" i="1"/>
  <c r="G433" i="1"/>
  <c r="G432" i="1" s="1"/>
  <c r="G430" i="1"/>
  <c r="G429" i="1" s="1"/>
  <c r="G405" i="1"/>
  <c r="G404" i="1" s="1"/>
  <c r="G402" i="1"/>
  <c r="G401" i="1" s="1"/>
  <c r="G393" i="1"/>
  <c r="G392" i="1" s="1"/>
  <c r="G390" i="1"/>
  <c r="G389" i="1" s="1"/>
  <c r="G387" i="1"/>
  <c r="G386" i="1" s="1"/>
  <c r="G384" i="1"/>
  <c r="G383" i="1" s="1"/>
  <c r="G381" i="1"/>
  <c r="G380" i="1" s="1"/>
  <c r="G378" i="1"/>
  <c r="G377" i="1" s="1"/>
  <c r="G372" i="1"/>
  <c r="G371" i="1" s="1"/>
  <c r="G363" i="1"/>
  <c r="G362" i="1" s="1"/>
  <c r="G360" i="1"/>
  <c r="G359" i="1" s="1"/>
  <c r="G357" i="1"/>
  <c r="G356" i="1" s="1"/>
  <c r="G354" i="1"/>
  <c r="G353" i="1" s="1"/>
  <c r="G687" i="1"/>
  <c r="G686" i="1" s="1"/>
  <c r="G685" i="1" s="1"/>
  <c r="G684" i="1" s="1"/>
  <c r="G683" i="1" s="1"/>
  <c r="G688" i="1"/>
  <c r="G681" i="1"/>
  <c r="G680" i="1" s="1"/>
  <c r="G678" i="1"/>
  <c r="G677" i="1" s="1"/>
  <c r="H678" i="1"/>
  <c r="H677" i="1" s="1"/>
  <c r="F678" i="1"/>
  <c r="F677" i="1" s="1"/>
  <c r="G675" i="1"/>
  <c r="G674" i="1" s="1"/>
  <c r="H675" i="1"/>
  <c r="H674" i="1" s="1"/>
  <c r="F675" i="1"/>
  <c r="F674" i="1" s="1"/>
  <c r="G672" i="1"/>
  <c r="G671" i="1" s="1"/>
  <c r="H672" i="1"/>
  <c r="H671" i="1" s="1"/>
  <c r="F672" i="1"/>
  <c r="F671" i="1" s="1"/>
  <c r="G669" i="1"/>
  <c r="G666" i="1" s="1"/>
  <c r="H669" i="1"/>
  <c r="F669" i="1"/>
  <c r="G662" i="1"/>
  <c r="G660" i="1"/>
  <c r="G644" i="1"/>
  <c r="G642" i="1"/>
  <c r="G637" i="1"/>
  <c r="G636" i="1" s="1"/>
  <c r="G634" i="1"/>
  <c r="G632" i="1"/>
  <c r="G613" i="1"/>
  <c r="G611" i="1" s="1"/>
  <c r="G610" i="1" s="1"/>
  <c r="G614" i="1"/>
  <c r="G593" i="1"/>
  <c r="G592" i="1" s="1"/>
  <c r="G584" i="1"/>
  <c r="G581" i="1" s="1"/>
  <c r="G490" i="1"/>
  <c r="G489" i="1" s="1"/>
  <c r="G488" i="1" s="1"/>
  <c r="G487" i="1" s="1"/>
  <c r="G475" i="1"/>
  <c r="G474" i="1" s="1"/>
  <c r="G447" i="1"/>
  <c r="G446" i="1" s="1"/>
  <c r="G445" i="1" s="1"/>
  <c r="G444" i="1" s="1"/>
  <c r="G347" i="1"/>
  <c r="G346" i="1" s="1"/>
  <c r="G345" i="1" s="1"/>
  <c r="G344" i="1" s="1"/>
  <c r="G343" i="1" s="1"/>
  <c r="G339" i="1" s="1"/>
  <c r="G338" i="1" s="1"/>
  <c r="G336" i="1"/>
  <c r="G335" i="1" s="1"/>
  <c r="G334" i="1" s="1"/>
  <c r="G326" i="1"/>
  <c r="G325" i="1" s="1"/>
  <c r="G322" i="1"/>
  <c r="G321" i="1" s="1"/>
  <c r="G319" i="1"/>
  <c r="G318" i="1" s="1"/>
  <c r="G316" i="1"/>
  <c r="G315" i="1" s="1"/>
  <c r="G313" i="1"/>
  <c r="G312" i="1" s="1"/>
  <c r="G310" i="1"/>
  <c r="G309" i="1" s="1"/>
  <c r="G307" i="1"/>
  <c r="G306" i="1" s="1"/>
  <c r="G304" i="1"/>
  <c r="G303" i="1" s="1"/>
  <c r="G301" i="1"/>
  <c r="G300" i="1" s="1"/>
  <c r="G298" i="1"/>
  <c r="G297" i="1" s="1"/>
  <c r="G295" i="1"/>
  <c r="G294" i="1" s="1"/>
  <c r="G277" i="1"/>
  <c r="G276" i="1" s="1"/>
  <c r="H277" i="1"/>
  <c r="H276" i="1" s="1"/>
  <c r="F277" i="1"/>
  <c r="F276" i="1" s="1"/>
  <c r="G274" i="1"/>
  <c r="G273" i="1" s="1"/>
  <c r="H274" i="1"/>
  <c r="H273" i="1" s="1"/>
  <c r="F274" i="1"/>
  <c r="F273" i="1" s="1"/>
  <c r="G271" i="1"/>
  <c r="G270" i="1" s="1"/>
  <c r="G264" i="1"/>
  <c r="G263" i="1" s="1"/>
  <c r="G261" i="1"/>
  <c r="G260" i="1" s="1"/>
  <c r="G257" i="1"/>
  <c r="G256" i="1" s="1"/>
  <c r="G255" i="1" s="1"/>
  <c r="G253" i="1"/>
  <c r="G252" i="1" s="1"/>
  <c r="G242" i="1" s="1"/>
  <c r="G250" i="1"/>
  <c r="G249" i="1" s="1"/>
  <c r="G238" i="1"/>
  <c r="G237" i="1" s="1"/>
  <c r="G236" i="1" s="1"/>
  <c r="G235" i="1" s="1"/>
  <c r="G234" i="1" s="1"/>
  <c r="G231" i="1"/>
  <c r="G230" i="1" s="1"/>
  <c r="G229" i="1" s="1"/>
  <c r="G228" i="1" s="1"/>
  <c r="G227" i="1" s="1"/>
  <c r="G217" i="1"/>
  <c r="G216" i="1" s="1"/>
  <c r="G215" i="1" s="1"/>
  <c r="G204" i="1"/>
  <c r="G203" i="1" s="1"/>
  <c r="G202" i="1" s="1"/>
  <c r="H204" i="1"/>
  <c r="H203" i="1" s="1"/>
  <c r="H202" i="1" s="1"/>
  <c r="G199" i="1"/>
  <c r="G198" i="1" s="1"/>
  <c r="G197" i="1" s="1"/>
  <c r="G196" i="1" s="1"/>
  <c r="G194" i="1"/>
  <c r="G193" i="1" s="1"/>
  <c r="G192" i="1" s="1"/>
  <c r="G191" i="1" s="1"/>
  <c r="G188" i="1"/>
  <c r="G187" i="1" s="1"/>
  <c r="G186" i="1" s="1"/>
  <c r="G185" i="1" s="1"/>
  <c r="G183" i="1"/>
  <c r="G182" i="1" s="1"/>
  <c r="G181" i="1" s="1"/>
  <c r="G176" i="1"/>
  <c r="G175" i="1" s="1"/>
  <c r="G169" i="1"/>
  <c r="G167" i="1"/>
  <c r="G164" i="1"/>
  <c r="G162" i="1"/>
  <c r="G157" i="1"/>
  <c r="G156" i="1" s="1"/>
  <c r="G152" i="1"/>
  <c r="G151" i="1" s="1"/>
  <c r="H152" i="1"/>
  <c r="H151" i="1" s="1"/>
  <c r="G149" i="1"/>
  <c r="H149" i="1"/>
  <c r="G147" i="1"/>
  <c r="H147" i="1"/>
  <c r="G145" i="1"/>
  <c r="H145" i="1"/>
  <c r="G140" i="1"/>
  <c r="H140" i="1"/>
  <c r="G142" i="1"/>
  <c r="H142" i="1"/>
  <c r="G138" i="1"/>
  <c r="H138" i="1"/>
  <c r="G135" i="1"/>
  <c r="G134" i="1" s="1"/>
  <c r="H135" i="1"/>
  <c r="H134" i="1" s="1"/>
  <c r="G132" i="1"/>
  <c r="G131" i="1" s="1"/>
  <c r="H132" i="1"/>
  <c r="H131" i="1" s="1"/>
  <c r="G129" i="1"/>
  <c r="G127" i="1"/>
  <c r="G116" i="1"/>
  <c r="G115" i="1" s="1"/>
  <c r="G114" i="1" s="1"/>
  <c r="G112" i="1"/>
  <c r="G111" i="1" s="1"/>
  <c r="G110" i="1" s="1"/>
  <c r="G109" i="1" s="1"/>
  <c r="G96" i="1"/>
  <c r="G95" i="1" s="1"/>
  <c r="G74" i="1"/>
  <c r="G73" i="1" s="1"/>
  <c r="G88" i="1"/>
  <c r="G87" i="1" s="1"/>
  <c r="G91" i="1"/>
  <c r="G90" i="1" s="1"/>
  <c r="G83" i="1"/>
  <c r="G82" i="1" s="1"/>
  <c r="G81" i="1" s="1"/>
  <c r="G80" i="1" s="1"/>
  <c r="G78" i="1"/>
  <c r="G77" i="1" s="1"/>
  <c r="G76" i="1" s="1"/>
  <c r="G69" i="1"/>
  <c r="G68" i="1" s="1"/>
  <c r="G67" i="1" s="1"/>
  <c r="G66" i="1" s="1"/>
  <c r="G65" i="1" s="1"/>
  <c r="G47" i="1"/>
  <c r="G46" i="1" s="1"/>
  <c r="G45" i="1" s="1"/>
  <c r="G44" i="1" s="1"/>
  <c r="G43" i="1" s="1"/>
  <c r="G41" i="1"/>
  <c r="G40" i="1" s="1"/>
  <c r="G39" i="1" s="1"/>
  <c r="G38" i="1" s="1"/>
  <c r="G37" i="1" s="1"/>
  <c r="G35" i="1"/>
  <c r="G34" i="1" s="1"/>
  <c r="G32" i="1"/>
  <c r="G31" i="1" s="1"/>
  <c r="G26" i="1"/>
  <c r="G25" i="1" s="1"/>
  <c r="G24" i="1" s="1"/>
  <c r="G23" i="1" s="1"/>
  <c r="G22" i="1" s="1"/>
  <c r="H26" i="1"/>
  <c r="F26" i="1"/>
  <c r="F25" i="1" s="1"/>
  <c r="F24" i="1" s="1"/>
  <c r="F23" i="1" s="1"/>
  <c r="F22" i="1" s="1"/>
  <c r="F688" i="1"/>
  <c r="F687" i="1"/>
  <c r="F686" i="1" s="1"/>
  <c r="F685" i="1" s="1"/>
  <c r="F684" i="1" s="1"/>
  <c r="F683" i="1" s="1"/>
  <c r="F681" i="1"/>
  <c r="F680" i="1" s="1"/>
  <c r="F667" i="1"/>
  <c r="F664" i="1"/>
  <c r="F662" i="1"/>
  <c r="F660" i="1"/>
  <c r="F654" i="1"/>
  <c r="F653" i="1" s="1"/>
  <c r="F652" i="1" s="1"/>
  <c r="F650" i="1"/>
  <c r="F649" i="1" s="1"/>
  <c r="F644" i="1"/>
  <c r="F642" i="1"/>
  <c r="F637" i="1"/>
  <c r="F636" i="1" s="1"/>
  <c r="F634" i="1"/>
  <c r="F632" i="1"/>
  <c r="F627" i="1"/>
  <c r="F626" i="1" s="1"/>
  <c r="F625" i="1" s="1"/>
  <c r="F624" i="1" s="1"/>
  <c r="F621" i="1"/>
  <c r="F620" i="1" s="1"/>
  <c r="F619" i="1" s="1"/>
  <c r="F614" i="1"/>
  <c r="F613" i="1"/>
  <c r="F612" i="1" s="1"/>
  <c r="F607" i="1"/>
  <c r="F606" i="1" s="1"/>
  <c r="F605" i="1" s="1"/>
  <c r="F601" i="1"/>
  <c r="F600" i="1" s="1"/>
  <c r="F598" i="1"/>
  <c r="F596" i="1"/>
  <c r="F593" i="1"/>
  <c r="F592" i="1" s="1"/>
  <c r="F584" i="1"/>
  <c r="F581" i="1" s="1"/>
  <c r="F576" i="1"/>
  <c r="F573" i="1" s="1"/>
  <c r="F569" i="1"/>
  <c r="F568" i="1" s="1"/>
  <c r="F563" i="1"/>
  <c r="F562" i="1" s="1"/>
  <c r="F560" i="1"/>
  <c r="F559" i="1" s="1"/>
  <c r="F551" i="1"/>
  <c r="F549" i="1"/>
  <c r="F546" i="1"/>
  <c r="F544" i="1"/>
  <c r="F541" i="1"/>
  <c r="F539" i="1"/>
  <c r="F536" i="1"/>
  <c r="F535" i="1" s="1"/>
  <c r="F532" i="1"/>
  <c r="F530" i="1"/>
  <c r="F527" i="1"/>
  <c r="F525" i="1"/>
  <c r="F516" i="1"/>
  <c r="F514" i="1"/>
  <c r="F511" i="1"/>
  <c r="F509" i="1"/>
  <c r="F507" i="1"/>
  <c r="F504" i="1"/>
  <c r="F502" i="1"/>
  <c r="F499" i="1"/>
  <c r="F498" i="1" s="1"/>
  <c r="F492" i="1"/>
  <c r="F490" i="1"/>
  <c r="F485" i="1"/>
  <c r="F484" i="1" s="1"/>
  <c r="F482" i="1"/>
  <c r="F480" i="1"/>
  <c r="F478" i="1"/>
  <c r="F475" i="1"/>
  <c r="F474" i="1" s="1"/>
  <c r="F456" i="1"/>
  <c r="F455" i="1" s="1"/>
  <c r="F453" i="1"/>
  <c r="F452" i="1" s="1"/>
  <c r="F447" i="1"/>
  <c r="F446" i="1" s="1"/>
  <c r="F445" i="1" s="1"/>
  <c r="F444" i="1" s="1"/>
  <c r="F442" i="1"/>
  <c r="F441" i="1" s="1"/>
  <c r="F439" i="1"/>
  <c r="F438" i="1" s="1"/>
  <c r="F436" i="1"/>
  <c r="F435" i="1" s="1"/>
  <c r="F433" i="1"/>
  <c r="F432" i="1" s="1"/>
  <c r="F430" i="1"/>
  <c r="F429" i="1" s="1"/>
  <c r="F419" i="1"/>
  <c r="F418" i="1" s="1"/>
  <c r="F416" i="1"/>
  <c r="F415" i="1" s="1"/>
  <c r="F414" i="1" s="1"/>
  <c r="F405" i="1"/>
  <c r="F404" i="1" s="1"/>
  <c r="F402" i="1"/>
  <c r="F401" i="1" s="1"/>
  <c r="F393" i="1"/>
  <c r="F392" i="1" s="1"/>
  <c r="F390" i="1"/>
  <c r="F389" i="1" s="1"/>
  <c r="F387" i="1"/>
  <c r="F386" i="1" s="1"/>
  <c r="F384" i="1"/>
  <c r="F383" i="1" s="1"/>
  <c r="F381" i="1"/>
  <c r="F380" i="1" s="1"/>
  <c r="F378" i="1"/>
  <c r="F377" i="1" s="1"/>
  <c r="F372" i="1"/>
  <c r="F371" i="1" s="1"/>
  <c r="F363" i="1"/>
  <c r="F362" i="1" s="1"/>
  <c r="F360" i="1"/>
  <c r="F359" i="1" s="1"/>
  <c r="F357" i="1"/>
  <c r="F356" i="1" s="1"/>
  <c r="F354" i="1"/>
  <c r="F353" i="1" s="1"/>
  <c r="F347" i="1"/>
  <c r="F346" i="1" s="1"/>
  <c r="F345" i="1" s="1"/>
  <c r="F344" i="1" s="1"/>
  <c r="F343" i="1" s="1"/>
  <c r="F336" i="1"/>
  <c r="F335" i="1" s="1"/>
  <c r="F334" i="1" s="1"/>
  <c r="F326" i="1"/>
  <c r="F325" i="1" s="1"/>
  <c r="F322" i="1"/>
  <c r="F321" i="1" s="1"/>
  <c r="F319" i="1"/>
  <c r="F318" i="1" s="1"/>
  <c r="F316" i="1"/>
  <c r="F315" i="1" s="1"/>
  <c r="F313" i="1"/>
  <c r="F312" i="1" s="1"/>
  <c r="F310" i="1"/>
  <c r="F309" i="1" s="1"/>
  <c r="F307" i="1"/>
  <c r="F306" i="1" s="1"/>
  <c r="F304" i="1"/>
  <c r="F303" i="1" s="1"/>
  <c r="F301" i="1"/>
  <c r="F300" i="1" s="1"/>
  <c r="F298" i="1"/>
  <c r="F297" i="1" s="1"/>
  <c r="F295" i="1"/>
  <c r="F294" i="1" s="1"/>
  <c r="F271" i="1"/>
  <c r="F270" i="1" s="1"/>
  <c r="F264" i="1"/>
  <c r="F263" i="1" s="1"/>
  <c r="F261" i="1"/>
  <c r="F260" i="1" s="1"/>
  <c r="F257" i="1"/>
  <c r="F256" i="1" s="1"/>
  <c r="F255" i="1" s="1"/>
  <c r="F253" i="1"/>
  <c r="F252" i="1" s="1"/>
  <c r="F250" i="1"/>
  <c r="F249" i="1" s="1"/>
  <c r="F238" i="1"/>
  <c r="F237" i="1" s="1"/>
  <c r="F236" i="1" s="1"/>
  <c r="F235" i="1" s="1"/>
  <c r="F234" i="1" s="1"/>
  <c r="F231" i="1"/>
  <c r="F230" i="1" s="1"/>
  <c r="F229" i="1" s="1"/>
  <c r="F228" i="1" s="1"/>
  <c r="F227" i="1" s="1"/>
  <c r="F217" i="1"/>
  <c r="F216" i="1" s="1"/>
  <c r="F215" i="1" s="1"/>
  <c r="F204" i="1"/>
  <c r="F199" i="1"/>
  <c r="F198" i="1" s="1"/>
  <c r="F197" i="1" s="1"/>
  <c r="F196" i="1" s="1"/>
  <c r="F194" i="1"/>
  <c r="F193" i="1" s="1"/>
  <c r="F192" i="1" s="1"/>
  <c r="F191" i="1" s="1"/>
  <c r="F188" i="1"/>
  <c r="F187" i="1" s="1"/>
  <c r="F183" i="1"/>
  <c r="F182" i="1" s="1"/>
  <c r="F181" i="1" s="1"/>
  <c r="F176" i="1"/>
  <c r="F175" i="1" s="1"/>
  <c r="F167" i="1"/>
  <c r="F164" i="1"/>
  <c r="F162" i="1"/>
  <c r="F157" i="1"/>
  <c r="F156" i="1" s="1"/>
  <c r="F152" i="1"/>
  <c r="F151" i="1" s="1"/>
  <c r="F149" i="1"/>
  <c r="F147" i="1"/>
  <c r="F145" i="1"/>
  <c r="F142" i="1"/>
  <c r="F140" i="1"/>
  <c r="F138" i="1"/>
  <c r="F135" i="1"/>
  <c r="F134" i="1" s="1"/>
  <c r="F132" i="1"/>
  <c r="F131" i="1" s="1"/>
  <c r="F129" i="1"/>
  <c r="F127" i="1"/>
  <c r="F116" i="1"/>
  <c r="F115" i="1" s="1"/>
  <c r="F114" i="1" s="1"/>
  <c r="F112" i="1"/>
  <c r="F111" i="1" s="1"/>
  <c r="F110" i="1" s="1"/>
  <c r="F109" i="1" s="1"/>
  <c r="F96" i="1"/>
  <c r="F95" i="1" s="1"/>
  <c r="F91" i="1"/>
  <c r="F90" i="1" s="1"/>
  <c r="F88" i="1"/>
  <c r="F87" i="1" s="1"/>
  <c r="F83" i="1"/>
  <c r="F82" i="1" s="1"/>
  <c r="F81" i="1" s="1"/>
  <c r="F80" i="1" s="1"/>
  <c r="F78" i="1"/>
  <c r="F77" i="1" s="1"/>
  <c r="F76" i="1" s="1"/>
  <c r="F74" i="1"/>
  <c r="F73" i="1" s="1"/>
  <c r="F69" i="1"/>
  <c r="F68" i="1" s="1"/>
  <c r="F67" i="1" s="1"/>
  <c r="F66" i="1" s="1"/>
  <c r="F65" i="1" s="1"/>
  <c r="F57" i="1"/>
  <c r="F55" i="1"/>
  <c r="F53" i="1"/>
  <c r="F47" i="1"/>
  <c r="F46" i="1" s="1"/>
  <c r="F45" i="1" s="1"/>
  <c r="F44" i="1" s="1"/>
  <c r="F43" i="1" s="1"/>
  <c r="F41" i="1"/>
  <c r="F40" i="1" s="1"/>
  <c r="F39" i="1" s="1"/>
  <c r="F38" i="1" s="1"/>
  <c r="F37" i="1" s="1"/>
  <c r="F35" i="1"/>
  <c r="F34" i="1" s="1"/>
  <c r="F32" i="1"/>
  <c r="F31" i="1" s="1"/>
  <c r="F242" i="1" l="1"/>
  <c r="G414" i="1"/>
  <c r="F203" i="1"/>
  <c r="F202" i="1" s="1"/>
  <c r="F266" i="1"/>
  <c r="F376" i="1"/>
  <c r="F375" i="1" s="1"/>
  <c r="F374" i="1" s="1"/>
  <c r="G214" i="1"/>
  <c r="F214" i="1"/>
  <c r="F413" i="1"/>
  <c r="F595" i="1"/>
  <c r="F591" i="1" s="1"/>
  <c r="H595" i="1"/>
  <c r="G595" i="1"/>
  <c r="G591" i="1" s="1"/>
  <c r="F567" i="1"/>
  <c r="G567" i="1"/>
  <c r="F501" i="1"/>
  <c r="F513" i="1"/>
  <c r="H513" i="1"/>
  <c r="G513" i="1"/>
  <c r="G501" i="1"/>
  <c r="G413" i="1"/>
  <c r="G376" i="1"/>
  <c r="G375" i="1" s="1"/>
  <c r="G374" i="1" s="1"/>
  <c r="G293" i="1"/>
  <c r="F293" i="1"/>
  <c r="F86" i="1"/>
  <c r="F85" i="1" s="1"/>
  <c r="G86" i="1"/>
  <c r="G85" i="1" s="1"/>
  <c r="G352" i="1"/>
  <c r="G351" i="1" s="1"/>
  <c r="G350" i="1" s="1"/>
  <c r="F352" i="1"/>
  <c r="F351" i="1" s="1"/>
  <c r="F350" i="1" s="1"/>
  <c r="H464" i="1"/>
  <c r="H460" i="1" s="1"/>
  <c r="G52" i="1"/>
  <c r="G51" i="1" s="1"/>
  <c r="G50" i="1" s="1"/>
  <c r="G49" i="1" s="1"/>
  <c r="G538" i="1"/>
  <c r="G477" i="1"/>
  <c r="G473" i="1" s="1"/>
  <c r="G548" i="1"/>
  <c r="F161" i="1"/>
  <c r="F464" i="1"/>
  <c r="F460" i="1" s="1"/>
  <c r="G529" i="1"/>
  <c r="G604" i="1"/>
  <c r="G603" i="1" s="1"/>
  <c r="G506" i="1"/>
  <c r="G324" i="1"/>
  <c r="G524" i="1"/>
  <c r="G428" i="1"/>
  <c r="G427" i="1" s="1"/>
  <c r="G464" i="1"/>
  <c r="G460" i="1" s="1"/>
  <c r="F543" i="1"/>
  <c r="G618" i="1"/>
  <c r="G617" i="1" s="1"/>
  <c r="G616" i="1" s="1"/>
  <c r="G631" i="1"/>
  <c r="G630" i="1" s="1"/>
  <c r="G629" i="1" s="1"/>
  <c r="G612" i="1"/>
  <c r="G641" i="1"/>
  <c r="G137" i="1"/>
  <c r="F72" i="1"/>
  <c r="G659" i="1"/>
  <c r="G658" i="1" s="1"/>
  <c r="G657" i="1" s="1"/>
  <c r="G259" i="1"/>
  <c r="F489" i="1"/>
  <c r="F488" i="1" s="1"/>
  <c r="F487" i="1" s="1"/>
  <c r="G166" i="1"/>
  <c r="F506" i="1"/>
  <c r="F611" i="1"/>
  <c r="F610" i="1" s="1"/>
  <c r="F648" i="1"/>
  <c r="F647" i="1" s="1"/>
  <c r="F646" i="1" s="1"/>
  <c r="G161" i="1"/>
  <c r="G126" i="1"/>
  <c r="F538" i="1"/>
  <c r="F659" i="1"/>
  <c r="G266" i="1"/>
  <c r="G180" i="1"/>
  <c r="G179" i="1" s="1"/>
  <c r="G190" i="1"/>
  <c r="F126" i="1"/>
  <c r="G30" i="1"/>
  <c r="G29" i="1" s="1"/>
  <c r="G28" i="1" s="1"/>
  <c r="G174" i="1"/>
  <c r="G173" i="1" s="1"/>
  <c r="G172" i="1" s="1"/>
  <c r="G171" i="1" s="1"/>
  <c r="F641" i="1"/>
  <c r="F640" i="1" s="1"/>
  <c r="F639" i="1" s="1"/>
  <c r="G72" i="1"/>
  <c r="G144" i="1"/>
  <c r="F166" i="1"/>
  <c r="F631" i="1"/>
  <c r="F630" i="1" s="1"/>
  <c r="F629" i="1" s="1"/>
  <c r="F548" i="1"/>
  <c r="F428" i="1"/>
  <c r="F427" i="1" s="1"/>
  <c r="F52" i="1"/>
  <c r="F51" i="1" s="1"/>
  <c r="F50" i="1" s="1"/>
  <c r="F49" i="1" s="1"/>
  <c r="F144" i="1"/>
  <c r="F180" i="1"/>
  <c r="F179" i="1" s="1"/>
  <c r="F477" i="1"/>
  <c r="F473" i="1" s="1"/>
  <c r="F529" i="1"/>
  <c r="F137" i="1"/>
  <c r="F174" i="1"/>
  <c r="F173" i="1" s="1"/>
  <c r="F172" i="1" s="1"/>
  <c r="F171" i="1" s="1"/>
  <c r="F524" i="1"/>
  <c r="F604" i="1"/>
  <c r="F603" i="1" s="1"/>
  <c r="F666" i="1"/>
  <c r="F30" i="1"/>
  <c r="F29" i="1" s="1"/>
  <c r="F28" i="1" s="1"/>
  <c r="F186" i="1"/>
  <c r="F185" i="1" s="1"/>
  <c r="F259" i="1"/>
  <c r="F190" i="1"/>
  <c r="F324" i="1"/>
  <c r="F451" i="1"/>
  <c r="F450" i="1" s="1"/>
  <c r="F449" i="1" s="1"/>
  <c r="F618" i="1"/>
  <c r="F617" i="1" s="1"/>
  <c r="F616" i="1" s="1"/>
  <c r="H654" i="1"/>
  <c r="H653" i="1" s="1"/>
  <c r="H652" i="1" s="1"/>
  <c r="F412" i="1" l="1"/>
  <c r="F292" i="1"/>
  <c r="F497" i="1"/>
  <c r="G497" i="1"/>
  <c r="G119" i="1"/>
  <c r="G118" i="1" s="1"/>
  <c r="G71" i="1" s="1"/>
  <c r="F119" i="1"/>
  <c r="F118" i="1" s="1"/>
  <c r="F71" i="1" s="1"/>
  <c r="F21" i="1" s="1"/>
  <c r="G566" i="1"/>
  <c r="G565" i="1" s="1"/>
  <c r="F658" i="1"/>
  <c r="F657" i="1" s="1"/>
  <c r="F656" i="1" s="1"/>
  <c r="F566" i="1"/>
  <c r="F565" i="1" s="1"/>
  <c r="F534" i="1"/>
  <c r="G534" i="1"/>
  <c r="G292" i="1"/>
  <c r="F459" i="1"/>
  <c r="F458" i="1" s="1"/>
  <c r="G459" i="1"/>
  <c r="G458" i="1" s="1"/>
  <c r="G241" i="1"/>
  <c r="G240" i="1" s="1"/>
  <c r="F623" i="1"/>
  <c r="F609" i="1" s="1"/>
  <c r="G201" i="1"/>
  <c r="G178" i="1" s="1"/>
  <c r="G412" i="1"/>
  <c r="G640" i="1"/>
  <c r="G639" i="1" s="1"/>
  <c r="G623" i="1" s="1"/>
  <c r="G609" i="1" s="1"/>
  <c r="G656" i="1"/>
  <c r="F201" i="1"/>
  <c r="F178" i="1" s="1"/>
  <c r="F241" i="1"/>
  <c r="F240" i="1" s="1"/>
  <c r="H217" i="1"/>
  <c r="H216" i="1" s="1"/>
  <c r="H215" i="1" s="1"/>
  <c r="H116" i="1"/>
  <c r="H115" i="1" s="1"/>
  <c r="H114" i="1" s="1"/>
  <c r="G21" i="1" l="1"/>
  <c r="G233" i="1"/>
  <c r="G496" i="1"/>
  <c r="G495" i="1" s="1"/>
  <c r="G494" i="1" s="1"/>
  <c r="G349" i="1"/>
  <c r="F496" i="1"/>
  <c r="F495" i="1" s="1"/>
  <c r="F494" i="1" s="1"/>
  <c r="F349" i="1"/>
  <c r="F233" i="1"/>
  <c r="G690" i="1" l="1"/>
  <c r="F690" i="1"/>
  <c r="H453" i="1" l="1"/>
  <c r="H452" i="1" s="1"/>
  <c r="H681" i="1" l="1"/>
  <c r="H680" i="1" s="1"/>
  <c r="H183" i="1"/>
  <c r="H182" i="1" s="1"/>
  <c r="H181" i="1" s="1"/>
  <c r="H180" i="1" l="1"/>
  <c r="H627" i="1" l="1"/>
  <c r="H626" i="1" s="1"/>
  <c r="H625" i="1" s="1"/>
  <c r="H624" i="1" s="1"/>
  <c r="H201" i="1" l="1"/>
  <c r="H112" i="1"/>
  <c r="H111" i="1" s="1"/>
  <c r="H110" i="1" s="1"/>
  <c r="H109" i="1" s="1"/>
  <c r="H527" i="1" l="1"/>
  <c r="H524" i="1" s="1"/>
  <c r="H433" i="1"/>
  <c r="H432" i="1" s="1"/>
  <c r="H607" i="1"/>
  <c r="H606" i="1" s="1"/>
  <c r="H605" i="1" s="1"/>
  <c r="H584" i="1"/>
  <c r="H581" i="1" s="1"/>
  <c r="H576" i="1"/>
  <c r="H573" i="1" s="1"/>
  <c r="H604" i="1" l="1"/>
  <c r="H603" i="1" s="1"/>
  <c r="H319" i="1" l="1"/>
  <c r="H318" i="1" s="1"/>
  <c r="H169" i="1"/>
  <c r="H96" i="1"/>
  <c r="H95" i="1" s="1"/>
  <c r="H74" i="1" l="1"/>
  <c r="H73" i="1" s="1"/>
  <c r="H72" i="1" l="1"/>
  <c r="H447" i="1"/>
  <c r="H446" i="1" s="1"/>
  <c r="H445" i="1" s="1"/>
  <c r="H444" i="1" s="1"/>
  <c r="H326" i="1"/>
  <c r="H325" i="1" s="1"/>
  <c r="H316" i="1"/>
  <c r="H315" i="1" s="1"/>
  <c r="H313" i="1"/>
  <c r="H312" i="1" s="1"/>
  <c r="H310" i="1"/>
  <c r="H309" i="1" s="1"/>
  <c r="H307" i="1"/>
  <c r="H306" i="1" s="1"/>
  <c r="H304" i="1"/>
  <c r="H303" i="1" s="1"/>
  <c r="H298" i="1"/>
  <c r="H297" i="1" s="1"/>
  <c r="H560" i="1" l="1"/>
  <c r="H559" i="1" s="1"/>
  <c r="H634" i="1"/>
  <c r="H47" i="1" l="1"/>
  <c r="H637" i="1" l="1"/>
  <c r="H636" i="1" s="1"/>
  <c r="H529" i="1" l="1"/>
  <c r="H393" i="1" l="1"/>
  <c r="H392" i="1" s="1"/>
  <c r="H667" i="1"/>
  <c r="H662" i="1"/>
  <c r="H660" i="1"/>
  <c r="H231" i="1"/>
  <c r="H230" i="1" s="1"/>
  <c r="H229" i="1" s="1"/>
  <c r="H228" i="1" s="1"/>
  <c r="H227" i="1" s="1"/>
  <c r="H214" i="1" s="1"/>
  <c r="H167" i="1" l="1"/>
  <c r="H166" i="1" s="1"/>
  <c r="H650" i="1" l="1"/>
  <c r="H649" i="1" s="1"/>
  <c r="H666" i="1"/>
  <c r="H664" i="1"/>
  <c r="H659" i="1" s="1"/>
  <c r="H569" i="1"/>
  <c r="H568" i="1" s="1"/>
  <c r="H567" i="1" s="1"/>
  <c r="H563" i="1"/>
  <c r="H562" i="1" s="1"/>
  <c r="H549" i="1"/>
  <c r="H541" i="1"/>
  <c r="H538" i="1" s="1"/>
  <c r="H456" i="1"/>
  <c r="H455" i="1" s="1"/>
  <c r="H419" i="1"/>
  <c r="H418" i="1" s="1"/>
  <c r="H485" i="1"/>
  <c r="H484" i="1" s="1"/>
  <c r="H442" i="1"/>
  <c r="H441" i="1" s="1"/>
  <c r="H439" i="1"/>
  <c r="H438" i="1" s="1"/>
  <c r="H436" i="1"/>
  <c r="H435" i="1" s="1"/>
  <c r="H405" i="1"/>
  <c r="H404" i="1" s="1"/>
  <c r="H402" i="1"/>
  <c r="H401" i="1" s="1"/>
  <c r="H390" i="1"/>
  <c r="H389" i="1" s="1"/>
  <c r="H372" i="1"/>
  <c r="H371" i="1" s="1"/>
  <c r="H363" i="1"/>
  <c r="H362" i="1" s="1"/>
  <c r="H322" i="1"/>
  <c r="H321" i="1" s="1"/>
  <c r="H658" i="1" l="1"/>
  <c r="H657" i="1" s="1"/>
  <c r="H451" i="1"/>
  <c r="H450" i="1" s="1"/>
  <c r="H449" i="1" s="1"/>
  <c r="H648" i="1"/>
  <c r="H647" i="1" s="1"/>
  <c r="H646" i="1" s="1"/>
  <c r="H548" i="1"/>
  <c r="H543" i="1"/>
  <c r="H271" i="1"/>
  <c r="H270" i="1" s="1"/>
  <c r="H266" i="1" s="1"/>
  <c r="H157" i="1"/>
  <c r="H156" i="1" s="1"/>
  <c r="H127" i="1"/>
  <c r="H88" i="1"/>
  <c r="H87" i="1" s="1"/>
  <c r="H534" i="1" l="1"/>
  <c r="H378" i="1"/>
  <c r="H377" i="1" s="1"/>
  <c r="H257" i="1"/>
  <c r="H256" i="1" s="1"/>
  <c r="H255" i="1" s="1"/>
  <c r="H336" i="1"/>
  <c r="H335" i="1" s="1"/>
  <c r="H334" i="1" s="1"/>
  <c r="H261" i="1"/>
  <c r="H260" i="1" s="1"/>
  <c r="H176" i="1"/>
  <c r="H175" i="1" s="1"/>
  <c r="H324" i="1" l="1"/>
  <c r="H174" i="1"/>
  <c r="H173" i="1" s="1"/>
  <c r="H172" i="1" s="1"/>
  <c r="H171" i="1" s="1"/>
  <c r="H253" i="1" l="1"/>
  <c r="H252" i="1" s="1"/>
  <c r="H78" i="1" l="1"/>
  <c r="H642" i="1" l="1"/>
  <c r="H41" i="1" l="1"/>
  <c r="H644" i="1" l="1"/>
  <c r="H641" i="1" s="1"/>
  <c r="H640" i="1" s="1"/>
  <c r="H639" i="1" l="1"/>
  <c r="H91" i="1" l="1"/>
  <c r="H301" i="1"/>
  <c r="H300" i="1" s="1"/>
  <c r="H264" i="1"/>
  <c r="H263" i="1" s="1"/>
  <c r="H259" i="1" s="1"/>
  <c r="H77" i="1"/>
  <c r="H76" i="1" s="1"/>
  <c r="H90" i="1" l="1"/>
  <c r="H86" i="1" s="1"/>
  <c r="H83" i="1"/>
  <c r="H82" i="1" s="1"/>
  <c r="H81" i="1" s="1"/>
  <c r="H80" i="1" s="1"/>
  <c r="H511" i="1"/>
  <c r="H509" i="1"/>
  <c r="H507" i="1"/>
  <c r="H502" i="1"/>
  <c r="H504" i="1"/>
  <c r="H501" i="1" l="1"/>
  <c r="H506" i="1"/>
  <c r="H144" i="1"/>
  <c r="H490" i="1"/>
  <c r="H489" i="1" s="1"/>
  <c r="H199" i="1"/>
  <c r="H198" i="1" s="1"/>
  <c r="H197" i="1" s="1"/>
  <c r="H196" i="1" s="1"/>
  <c r="H488" i="1" l="1"/>
  <c r="H487" i="1" s="1"/>
  <c r="H688" i="1" l="1"/>
  <c r="H687" i="1"/>
  <c r="H686" i="1" s="1"/>
  <c r="H685" i="1" s="1"/>
  <c r="H684" i="1" s="1"/>
  <c r="H683" i="1" s="1"/>
  <c r="H632" i="1"/>
  <c r="H631" i="1" l="1"/>
  <c r="H630" i="1" s="1"/>
  <c r="H629" i="1" s="1"/>
  <c r="H623" i="1" s="1"/>
  <c r="H621" i="1"/>
  <c r="H620" i="1" s="1"/>
  <c r="H614" i="1"/>
  <c r="H613" i="1"/>
  <c r="H612" i="1" s="1"/>
  <c r="H593" i="1"/>
  <c r="H592" i="1" s="1"/>
  <c r="H499" i="1"/>
  <c r="H498" i="1" s="1"/>
  <c r="H497" i="1" s="1"/>
  <c r="H482" i="1"/>
  <c r="H480" i="1"/>
  <c r="H478" i="1"/>
  <c r="H475" i="1"/>
  <c r="H474" i="1" s="1"/>
  <c r="H430" i="1"/>
  <c r="H429" i="1" s="1"/>
  <c r="H428" i="1" s="1"/>
  <c r="H416" i="1"/>
  <c r="H415" i="1" s="1"/>
  <c r="H414" i="1" s="1"/>
  <c r="H387" i="1"/>
  <c r="H386" i="1" s="1"/>
  <c r="H384" i="1"/>
  <c r="H383" i="1" s="1"/>
  <c r="H381" i="1"/>
  <c r="H380" i="1" s="1"/>
  <c r="H376" i="1" l="1"/>
  <c r="H375" i="1" s="1"/>
  <c r="H374" i="1" s="1"/>
  <c r="H496" i="1"/>
  <c r="H618" i="1"/>
  <c r="H619" i="1"/>
  <c r="H427" i="1"/>
  <c r="H413" i="1"/>
  <c r="H656" i="1"/>
  <c r="H591" i="1"/>
  <c r="H566" i="1" s="1"/>
  <c r="H477" i="1"/>
  <c r="H611" i="1"/>
  <c r="H610" i="1" s="1"/>
  <c r="H360" i="1"/>
  <c r="H359" i="1" s="1"/>
  <c r="H357" i="1"/>
  <c r="H356" i="1" s="1"/>
  <c r="H354" i="1"/>
  <c r="H353" i="1" s="1"/>
  <c r="H347" i="1"/>
  <c r="H346" i="1" s="1"/>
  <c r="H345" i="1" s="1"/>
  <c r="H344" i="1" s="1"/>
  <c r="H343" i="1" s="1"/>
  <c r="H339" i="1" s="1"/>
  <c r="H338" i="1" s="1"/>
  <c r="H295" i="1"/>
  <c r="H294" i="1" s="1"/>
  <c r="H293" i="1" l="1"/>
  <c r="H292" i="1" s="1"/>
  <c r="H352" i="1"/>
  <c r="H351" i="1" s="1"/>
  <c r="H350" i="1" s="1"/>
  <c r="H617" i="1"/>
  <c r="H616" i="1" s="1"/>
  <c r="H473" i="1"/>
  <c r="H412" i="1"/>
  <c r="H565" i="1"/>
  <c r="H495" i="1"/>
  <c r="H250" i="1"/>
  <c r="H249" i="1" s="1"/>
  <c r="H242" i="1" s="1"/>
  <c r="H459" i="1" l="1"/>
  <c r="H458" i="1" s="1"/>
  <c r="H349" i="1" s="1"/>
  <c r="H609" i="1"/>
  <c r="H494" i="1"/>
  <c r="H238" i="1"/>
  <c r="H237" i="1" s="1"/>
  <c r="H236" i="1" s="1"/>
  <c r="H235" i="1" s="1"/>
  <c r="H234" i="1" s="1"/>
  <c r="H241" i="1" l="1"/>
  <c r="H194" i="1"/>
  <c r="H193" i="1" s="1"/>
  <c r="H192" i="1" s="1"/>
  <c r="H191" i="1" s="1"/>
  <c r="H190" i="1" s="1"/>
  <c r="H188" i="1"/>
  <c r="H187" i="1" s="1"/>
  <c r="H164" i="1"/>
  <c r="H162" i="1"/>
  <c r="H129" i="1"/>
  <c r="H69" i="1"/>
  <c r="H68" i="1" s="1"/>
  <c r="H67" i="1" s="1"/>
  <c r="H66" i="1" s="1"/>
  <c r="H65" i="1" s="1"/>
  <c r="H57" i="1"/>
  <c r="H55" i="1"/>
  <c r="H53" i="1"/>
  <c r="H46" i="1"/>
  <c r="H45" i="1" s="1"/>
  <c r="H44" i="1" s="1"/>
  <c r="H43" i="1" s="1"/>
  <c r="H40" i="1"/>
  <c r="H39" i="1" s="1"/>
  <c r="H38" i="1" s="1"/>
  <c r="H37" i="1" s="1"/>
  <c r="H35" i="1"/>
  <c r="H34" i="1" s="1"/>
  <c r="H32" i="1"/>
  <c r="H31" i="1" s="1"/>
  <c r="H25" i="1"/>
  <c r="H24" i="1" s="1"/>
  <c r="H23" i="1" s="1"/>
  <c r="H22" i="1" s="1"/>
  <c r="H240" i="1" l="1"/>
  <c r="H233" i="1" s="1"/>
  <c r="H186" i="1"/>
  <c r="H185" i="1" s="1"/>
  <c r="H179" i="1"/>
  <c r="H178" i="1" s="1"/>
  <c r="H126" i="1"/>
  <c r="H85" i="1"/>
  <c r="H30" i="1"/>
  <c r="H29" i="1" s="1"/>
  <c r="H28" i="1" s="1"/>
  <c r="H52" i="1"/>
  <c r="H51" i="1" s="1"/>
  <c r="H50" i="1" s="1"/>
  <c r="H49" i="1" s="1"/>
  <c r="H137" i="1"/>
  <c r="H161" i="1"/>
  <c r="H119" i="1" l="1"/>
  <c r="H118" i="1" s="1"/>
  <c r="H71" i="1" s="1"/>
  <c r="H21" i="1" l="1"/>
  <c r="H690" i="1" s="1"/>
</calcChain>
</file>

<file path=xl/sharedStrings.xml><?xml version="1.0" encoding="utf-8"?>
<sst xmlns="http://schemas.openxmlformats.org/spreadsheetml/2006/main" count="3365" uniqueCount="507">
  <si>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</si>
  <si>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</si>
  <si>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</si>
  <si>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</si>
  <si>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</si>
  <si>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</si>
  <si>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</si>
  <si>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</si>
  <si>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</si>
  <si>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</si>
  <si>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</si>
  <si>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</si>
  <si>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</si>
  <si>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</si>
  <si>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</si>
  <si>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</si>
  <si>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</si>
  <si>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</si>
  <si>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</si>
  <si>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</si>
  <si>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</si>
  <si>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</si>
  <si>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</si>
  <si>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</si>
  <si>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</si>
  <si>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</si>
  <si>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</si>
  <si>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</si>
  <si>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</si>
  <si>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</si>
  <si>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</si>
  <si>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</si>
  <si>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</si>
  <si>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</si>
  <si>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</si>
  <si>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</si>
  <si>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</si>
  <si>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</si>
  <si>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</si>
  <si>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</si>
  <si>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</si>
  <si>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</si>
  <si>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</si>
  <si>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</si>
  <si>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</si>
  <si>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</si>
  <si>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</si>
  <si>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</si>
  <si>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</si>
  <si>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</si>
  <si>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</si>
  <si>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</si>
  <si>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</si>
  <si>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</si>
  <si>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</si>
  <si>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</si>
  <si>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</si>
  <si>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</si>
  <si>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</si>
  <si>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</si>
  <si>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</si>
  <si>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</si>
  <si>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</si>
  <si>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</si>
  <si>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</si>
  <si>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</si>
  <si>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</si>
  <si>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</si>
  <si>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</si>
  <si>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</si>
  <si>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</si>
  <si>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</si>
  <si>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</si>
  <si>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</si>
  <si>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</si>
  <si>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</si>
  <si>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</si>
  <si>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</si>
  <si>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</si>
  <si>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</si>
  <si>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</si>
  <si>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</si>
  <si>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</si>
  <si>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</si>
  <si>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</si>
  <si>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</si>
  <si>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</si>
  <si>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</si>
  <si>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</si>
  <si>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</si>
  <si>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</si>
  <si>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</si>
  <si>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</si>
  <si>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</si>
  <si>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</si>
  <si>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</si>
  <si>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</si>
  <si>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</si>
  <si>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</si>
  <si>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</si>
  <si>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</si>
  <si>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</si>
  <si>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</si>
  <si>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</si>
  <si>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</si>
  <si>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</si>
  <si>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</si>
  <si>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</si>
  <si>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</si>
  <si>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</si>
  <si>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</si>
  <si>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</si>
  <si>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</si>
  <si>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</si>
  <si>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</si>
  <si>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</si>
  <si>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</si>
  <si>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</si>
  <si>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</si>
  <si>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</si>
  <si>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</si>
  <si>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</si>
  <si>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</si>
  <si>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</si>
  <si>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</si>
  <si>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</si>
  <si>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</si>
  <si>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</si>
  <si>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</si>
  <si>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</si>
  <si>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</si>
  <si>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</si>
  <si>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</si>
  <si>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</si>
  <si>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</si>
  <si>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</si>
  <si>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</si>
  <si>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</si>
  <si>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</si>
  <si>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</si>
  <si>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</si>
  <si>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</si>
  <si>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</si>
  <si>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</si>
  <si>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</si>
  <si>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</si>
  <si>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</si>
  <si>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</si>
  <si>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</si>
  <si>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</si>
  <si>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</si>
  <si>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</si>
  <si>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</si>
  <si>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</si>
  <si>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</si>
  <si>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</si>
  <si>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</si>
  <si>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</si>
  <si>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</si>
  <si>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</si>
  <si>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</si>
  <si>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</si>
  <si>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</si>
  <si>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</si>
  <si>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</si>
  <si>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</si>
  <si>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</si>
  <si>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</si>
  <si>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</si>
  <si>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</si>
  <si>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</si>
  <si>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</si>
  <si>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</si>
  <si>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</si>
  <si>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</si>
  <si>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</si>
  <si>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</si>
  <si>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</si>
  <si>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</si>
  <si>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</si>
  <si>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</si>
  <si>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</si>
  <si>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</si>
  <si>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</si>
  <si>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</si>
  <si>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</si>
  <si>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</si>
  <si>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</si>
  <si>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</si>
  <si>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</si>
  <si>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</si>
  <si>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</si>
  <si>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</si>
  <si>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</si>
  <si>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</si>
  <si>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</si>
  <si>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</si>
  <si>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</si>
  <si>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</si>
  <si>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</si>
  <si>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</si>
  <si>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</si>
  <si>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</si>
  <si>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</si>
  <si>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</si>
  <si>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</si>
  <si>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</si>
  <si>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</si>
  <si>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</si>
  <si>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</si>
  <si>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</si>
  <si>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</si>
  <si>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</si>
  <si>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</si>
  <si>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</si>
  <si>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</si>
  <si>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</si>
  <si>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</si>
  <si>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</si>
  <si>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</si>
  <si>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</si>
  <si>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</si>
  <si>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</si>
  <si>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</si>
  <si>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</si>
  <si>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</si>
  <si>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</si>
  <si>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</si>
  <si>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</si>
  <si>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</si>
  <si>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</si>
  <si>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</si>
  <si>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</si>
  <si>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</si>
  <si>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</si>
  <si>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</si>
  <si>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</si>
  <si>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</si>
  <si>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</si>
  <si>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</si>
  <si>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</si>
  <si>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</si>
  <si>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</si>
  <si>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</si>
  <si>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</si>
  <si>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</si>
  <si>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</si>
  <si>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</si>
  <si>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</si>
  <si>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</si>
  <si>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</si>
  <si>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</si>
  <si>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</si>
  <si>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</si>
  <si>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</si>
  <si>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</si>
  <si>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</si>
  <si>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</si>
  <si>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</si>
  <si>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</si>
  <si>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</si>
  <si>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</si>
  <si>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</si>
  <si>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</si>
  <si>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</si>
  <si>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</si>
  <si>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</si>
  <si>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</si>
  <si>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</si>
  <si>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</si>
  <si>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</si>
  <si>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</si>
  <si>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</si>
  <si>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</si>
  <si>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</si>
  <si>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</si>
  <si>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</si>
  <si>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</si>
  <si>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</si>
  <si>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</si>
  <si>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</si>
  <si>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</si>
  <si>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</si>
  <si>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</si>
  <si>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</si>
  <si>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</si>
  <si>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</si>
  <si>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</si>
  <si>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</si>
  <si>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</si>
  <si>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</si>
  <si>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</si>
  <si>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</si>
  <si>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</si>
  <si>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</si>
  <si>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</si>
  <si>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</si>
  <si>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</si>
  <si>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</si>
  <si>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</si>
  <si>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</si>
  <si>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</si>
  <si>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</si>
  <si>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</si>
  <si>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</si>
  <si>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</si>
  <si>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</si>
  <si>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</si>
  <si>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</si>
  <si>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</si>
  <si>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</si>
  <si>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</si>
  <si>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</si>
  <si>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</si>
  <si>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</si>
  <si>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</si>
  <si>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</si>
  <si>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</si>
  <si>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</si>
  <si>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</si>
  <si>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</si>
  <si>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</si>
  <si>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</si>
  <si>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</si>
  <si>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</si>
  <si>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</si>
  <si>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</si>
  <si>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</si>
  <si>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</si>
  <si>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</si>
  <si>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</si>
  <si>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</si>
  <si>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</si>
  <si>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</si>
  <si>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</si>
  <si>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</si>
  <si>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</si>
  <si>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</si>
  <si>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</si>
  <si>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</si>
  <si>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</si>
  <si>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</si>
  <si>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</si>
  <si>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</si>
  <si>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</si>
  <si>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</si>
  <si>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</si>
  <si>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</si>
  <si>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</si>
  <si>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</si>
  <si>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</si>
  <si>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</si>
  <si>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2530370150</t>
  </si>
  <si>
    <t>Развитие сети учреждени культурно-досугового типа (НП)</t>
  </si>
  <si>
    <t>251A155130</t>
  </si>
  <si>
    <t>211F552432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</si>
  <si>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</si>
  <si>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</si>
  <si>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</si>
  <si>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</si>
  <si>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</si>
  <si>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</si>
  <si>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</si>
  <si>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</si>
  <si>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</si>
  <si>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</si>
  <si>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</si>
  <si>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</si>
  <si>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</si>
  <si>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</si>
  <si>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</si>
  <si>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</si>
  <si>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</si>
  <si>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</si>
  <si>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</si>
  <si>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</si>
  <si>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</si>
  <si>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</si>
  <si>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</si>
  <si>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Приобретение муниципальными учреждениями недвижимого и особо ценного движимого имущества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</si>
  <si>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</si>
  <si>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</si>
  <si>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</si>
  <si>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</si>
  <si>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</si>
  <si>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</si>
  <si>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</si>
  <si>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</si>
  <si>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</si>
  <si>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</si>
  <si>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</si>
  <si>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</si>
  <si>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</si>
  <si>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</si>
  <si>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</si>
  <si>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</si>
  <si>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</si>
  <si>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</si>
  <si>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</si>
  <si>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</si>
  <si>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Содействие развитию  молодежной политики на территории Пограничного муниципального округа</t>
  </si>
  <si>
    <t>2540120030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</si>
  <si>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</si>
  <si>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</si>
  <si>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</si>
  <si>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</si>
  <si>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</si>
  <si>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</si>
  <si>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</si>
  <si>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</si>
  <si>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</si>
  <si>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</si>
  <si>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</si>
  <si>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</si>
  <si>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</si>
  <si>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</si>
  <si>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</si>
  <si>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>2023 год</t>
  </si>
  <si>
    <t>2025 год</t>
  </si>
  <si>
    <t>2024 год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</si>
  <si>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</si>
  <si>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</si>
  <si>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местного бюджета</t>
  </si>
  <si>
    <t>30001S2270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</si>
  <si>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</si>
  <si>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</si>
  <si>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</si>
  <si>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</si>
  <si>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</si>
  <si>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</si>
  <si>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</si>
  <si>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</si>
  <si>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</si>
  <si>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</si>
  <si>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</si>
  <si>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</si>
  <si>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</si>
  <si>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</si>
  <si>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</si>
  <si>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</si>
  <si>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</si>
  <si>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</si>
  <si>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</si>
  <si>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</si>
  <si>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</si>
  <si>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</si>
  <si>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</si>
  <si>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</si>
  <si>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3200000000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</si>
  <si>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</si>
  <si>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</si>
  <si>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</si>
  <si>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</si>
  <si>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</si>
  <si>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</si>
  <si>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</si>
  <si>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Развитие сети учреждений культурно-досугового типа (НП) за счет средств местного бюджета</t>
  </si>
  <si>
    <t>251A1S5130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</si>
  <si>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</si>
  <si>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</si>
  <si>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</si>
  <si>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</si>
  <si>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</si>
  <si>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</si>
  <si>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Развитие сети учреждений культурно-досугового типа (НП)</t>
  </si>
  <si>
    <t>Распределение бюджетных ассигнований  из бюджета Пограничного муниципального округа на 2023 год  и плановый период 2024 и 2025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</si>
  <si>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Приложение 2</t>
  </si>
  <si>
    <t xml:space="preserve">Пограничного муниципального округа </t>
  </si>
  <si>
    <t>от 28.11 2022 № 163-МПА</t>
  </si>
  <si>
    <t>1100120120</t>
  </si>
  <si>
    <t>2630470130</t>
  </si>
  <si>
    <t>Реализация мероприятий по модернизации муниципальных детских школ искусств по видам искусств (НП)</t>
  </si>
  <si>
    <t>Основное мероприятие "Создание условий для развития и самореализации одаренных детей"</t>
  </si>
  <si>
    <t>2640100000</t>
  </si>
  <si>
    <t>2520420100</t>
  </si>
  <si>
    <t>Мероприятия по землеустройству и землепользованию</t>
  </si>
  <si>
    <t>2720120150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</si>
  <si>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погибших при защите Отечества на 2019-2024 годы"</t>
  </si>
  <si>
    <t xml:space="preserve">         Приложение 2</t>
  </si>
  <si>
    <t>9999900050</t>
  </si>
  <si>
    <t>9999900020</t>
  </si>
  <si>
    <t>830</t>
  </si>
  <si>
    <t>Исполнение судебных актов</t>
  </si>
  <si>
    <t>Расходы, связанные с исполнением решений, принятых судебными органами</t>
  </si>
  <si>
    <t>1900192390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</si>
  <si>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</si>
  <si>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Субсидии на капитальный ремонт и ремонт автомобильных дорог общего пользования населенных пунктов за счет средств местного бюджета</t>
  </si>
  <si>
    <t>19001S2390</t>
  </si>
  <si>
    <t>2510220330</t>
  </si>
  <si>
    <t>2620320330</t>
  </si>
  <si>
    <t>Поддержка проектов, инициируемых жителями Пограничного муниципального округа за счет средств краевого бюджета</t>
  </si>
  <si>
    <t>0100240020</t>
  </si>
  <si>
    <t>2110109605</t>
  </si>
  <si>
    <t>Субсидии на обеспечение мероприятийпо модернизации систем оммунальной инфраструктуры из средств краевого бюджета (капитальный ремонт наружных сетей водопровода пгт. Пограничный)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</si>
  <si>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</si>
  <si>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3000109605</t>
  </si>
  <si>
    <t>Мероприятия по проведению ремонтных работ (в т. ч. проектно-изыскательские работы)</t>
  </si>
  <si>
    <t>2720170150</t>
  </si>
  <si>
    <t>Основное мероприятие "Поддержка и развитие общественных инициатив граждан"</t>
  </si>
  <si>
    <t>3700100000</t>
  </si>
  <si>
    <t>3700194030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</si>
  <si>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</si>
  <si>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21101S9605</t>
  </si>
  <si>
    <t>Резервный фонд Администрации Приморского края по ликвидации чрезвычайных ситуаций природного и техногенного характера</t>
  </si>
  <si>
    <t>9999923800</t>
  </si>
  <si>
    <t>09001S2230</t>
  </si>
  <si>
    <t>от 01.09.2023 № 187-МПА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</si>
</sst>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44444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 style="thin">
        <color rgb="FFCCCCCD"/>
      </bottom>
      <diagonal/>
    </border>
    <border>
      <left style="thin">
        <color rgb="FFCCCCCD"/>
      </left>
      <right style="thin">
        <color rgb="FFCCCCCD"/>
      </right>
      <top/>
      <bottom style="thin">
        <color rgb="FFCCCCCD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  <xf numFmtId="0" fontId="25" fillId="0" borderId="17">
      <alignment horizontal="left" wrapText="1" indent="2"/>
    </xf>
  </cellStyleXfs>
  <cellXfs count="90">
    <xf numFmtId="0" fontId="0" fillId="0" borderId="0" xfId="0"/>
    <xf numFmtId="0" fontId="19" fillId="0" borderId="0" xfId="0" applyFont="1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Border="1" applyAlignment="1">
      <alignment horizontal="center" vertical="center" wrapText="1"/>
    </xf>
    <xf numFmtId="4" fontId="19" fillId="0" borderId="0" xfId="18" applyNumberFormat="1" applyFont="1"/>
    <xf numFmtId="0" fontId="22" fillId="0" borderId="10" xfId="0" applyFont="1" applyBorder="1" applyAlignment="1">
      <alignment horizontal="left" vertical="center" wrapText="1"/>
    </xf>
    <xf numFmtId="49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 shrinkToFit="1"/>
    </xf>
    <xf numFmtId="4" fontId="19" fillId="0" borderId="10" xfId="0" applyNumberFormat="1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left" wrapText="1"/>
    </xf>
    <xf numFmtId="49" fontId="19" fillId="0" borderId="10" xfId="18" applyNumberFormat="1" applyFont="1" applyBorder="1" applyAlignment="1">
      <alignment horizontal="center" vertical="center" wrapText="1"/>
    </xf>
    <xf numFmtId="49" fontId="19" fillId="0" borderId="10" xfId="18" applyNumberFormat="1" applyFont="1" applyBorder="1" applyAlignment="1">
      <alignment horizontal="center" vertical="center" wrapText="1" shrinkToFit="1"/>
    </xf>
    <xf numFmtId="4" fontId="19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top" wrapText="1"/>
    </xf>
    <xf numFmtId="49" fontId="19" fillId="0" borderId="10" xfId="0" applyNumberFormat="1" applyFont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19" fillId="0" borderId="10" xfId="18" applyNumberFormat="1" applyFont="1" applyBorder="1" applyAlignment="1">
      <alignment horizontal="center" vertical="center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top" wrapText="1"/>
    </xf>
    <xf numFmtId="0" fontId="22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Alignment="1">
      <alignment horizontal="right"/>
    </xf>
    <xf numFmtId="0" fontId="23" fillId="0" borderId="0" xfId="18" applyFo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19" fillId="15" borderId="10" xfId="18" applyNumberFormat="1" applyFont="1" applyFill="1" applyBorder="1" applyAlignment="1">
      <alignment horizontal="center" vertical="center"/>
    </xf>
    <xf numFmtId="0" fontId="19" fillId="0" borderId="0" xfId="18" applyFont="1" applyAlignment="1">
      <alignment horizontal="right"/>
    </xf>
    <xf numFmtId="0" fontId="21" fillId="0" borderId="0" xfId="18" applyFont="1"/>
    <xf numFmtId="0" fontId="19" fillId="0" borderId="0" xfId="18" applyFont="1" applyAlignment="1">
      <alignment horizontal="right"/>
    </xf>
    <xf numFmtId="0" fontId="19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4" fontId="19" fillId="16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0" fontId="21" fillId="0" borderId="0" xfId="18" applyFont="1" applyAlignment="1">
      <alignment horizontal="right"/>
    </xf>
    <xf numFmtId="4" fontId="19" fillId="0" borderId="10" xfId="0" applyNumberFormat="1" applyFont="1" applyFill="1" applyBorder="1" applyAlignment="1">
      <alignment horizontal="center" vertical="center" shrinkToFit="1"/>
    </xf>
    <xf numFmtId="0" fontId="24" fillId="0" borderId="17" xfId="27" applyNumberFormat="1" applyFont="1" applyAlignment="1" applyProtection="1">
      <alignment horizontal="left"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Border="1" applyAlignment="1">
      <alignment vertical="center"/>
    </xf>
    <xf numFmtId="49" fontId="22" fillId="0" borderId="10" xfId="0" applyNumberFormat="1" applyFont="1" applyFill="1" applyBorder="1" applyAlignment="1">
      <alignment horizontal="center" vertical="center" shrinkToFit="1"/>
    </xf>
    <xf numFmtId="0" fontId="26" fillId="0" borderId="18" xfId="0" applyFont="1" applyBorder="1" applyAlignment="1">
      <alignment horizontal="left" vertical="center" wrapText="1"/>
    </xf>
    <xf numFmtId="4" fontId="19" fillId="0" borderId="10" xfId="18" applyNumberFormat="1" applyFont="1" applyFill="1" applyBorder="1" applyAlignment="1">
      <alignment horizontal="center" vertical="center"/>
    </xf>
    <xf numFmtId="4" fontId="19" fillId="0" borderId="0" xfId="0" applyNumberFormat="1" applyFont="1"/>
    <xf numFmtId="4" fontId="19" fillId="0" borderId="0" xfId="18" applyNumberFormat="1" applyFont="1" applyAlignment="1">
      <alignment horizontal="center" vertical="center"/>
    </xf>
    <xf numFmtId="4" fontId="19" fillId="0" borderId="0" xfId="18" applyNumberFormat="1" applyFont="1" applyBorder="1"/>
    <xf numFmtId="0" fontId="19" fillId="0" borderId="0" xfId="18" applyFont="1" applyBorder="1"/>
    <xf numFmtId="4" fontId="19" fillId="0" borderId="0" xfId="18" applyNumberFormat="1" applyFont="1" applyBorder="1" applyAlignment="1">
      <alignment horizontal="right"/>
    </xf>
    <xf numFmtId="4" fontId="19" fillId="0" borderId="0" xfId="0" applyNumberFormat="1" applyFont="1" applyBorder="1"/>
    <xf numFmtId="0" fontId="19" fillId="0" borderId="0" xfId="0" applyFont="1" applyBorder="1"/>
    <xf numFmtId="0" fontId="26" fillId="0" borderId="19" xfId="0" applyFont="1" applyBorder="1" applyAlignment="1">
      <alignment horizontal="left" vertical="center" wrapText="1"/>
    </xf>
    <xf numFmtId="4" fontId="19" fillId="0" borderId="0" xfId="18" applyNumberFormat="1" applyFont="1" applyAlignment="1">
      <alignment wrapTex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wrapText="1"/>
    </xf>
    <xf numFmtId="4" fontId="19" fillId="17" borderId="10" xfId="0" applyNumberFormat="1" applyFont="1" applyFill="1" applyBorder="1" applyAlignment="1">
      <alignment horizontal="center" vertical="center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4" fillId="15" borderId="10" xfId="26" applyNumberFormat="1" applyFont="1" applyFill="1" applyBorder="1" applyAlignment="1" applyProtection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center" wrapText="1"/>
    </xf>
    <xf numFmtId="0" fontId="19" fillId="0" borderId="0" xfId="18" applyFont="1" applyAlignment="1">
      <alignment horizontal="right"/>
    </xf>
    <xf numFmtId="49" fontId="19" fillId="0" borderId="13" xfId="24" applyNumberFormat="1" applyFont="1" applyFill="1" applyBorder="1" applyAlignment="1" applyProtection="1">
      <alignment horizontal="center" vertical="center"/>
    </xf>
    <xf numFmtId="49" fontId="19" fillId="0" borderId="14" xfId="24" applyNumberFormat="1" applyFont="1" applyFill="1" applyBorder="1" applyAlignment="1" applyProtection="1">
      <alignment horizontal="center" vertical="center"/>
    </xf>
    <xf numFmtId="49" fontId="19" fillId="0" borderId="15" xfId="24" applyNumberFormat="1" applyFont="1" applyFill="1" applyBorder="1" applyAlignment="1" applyProtection="1">
      <alignment horizontal="center" vertical="center"/>
    </xf>
    <xf numFmtId="0" fontId="19" fillId="0" borderId="11" xfId="18" applyFont="1" applyBorder="1" applyAlignment="1">
      <alignment horizontal="center" vertical="center" wrapText="1"/>
    </xf>
    <xf numFmtId="0" fontId="19" fillId="0" borderId="16" xfId="18" applyFont="1" applyBorder="1" applyAlignment="1">
      <alignment horizontal="center" vertical="center" wrapText="1"/>
    </xf>
    <xf numFmtId="0" fontId="19" fillId="0" borderId="0" xfId="18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90"/>
  <sheetViews>
    <sheetView showGridLines="0" tabSelected="1" zoomScale="90" zoomScaleNormal="90" workbookViewId="0">
      <selection activeCell="J26" sqref="J26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10.2851562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5.5703125" style="1" customWidth="1"/>
    <col min="8" max="8" width="16.5703125" style="1" customWidth="1"/>
    <col min="9" max="9" width="16.28515625" style="63" customWidth="1"/>
    <col min="10" max="10" width="14" style="1" customWidth="1"/>
    <col min="11" max="11" width="15.140625" style="1" customWidth="1"/>
    <col min="12" max="16384" width="9.140625" style="1"/>
  </cols>
  <sheetData>
    <row r="4" spans="1:8" x14ac:dyDescent="0.2">
      <c r="A4" s="37"/>
      <c r="B4" s="3"/>
      <c r="F4" s="3"/>
      <c r="H4" s="3" t="s">
        <v>478</v>
      </c>
    </row>
    <row r="5" spans="1:8" x14ac:dyDescent="0.2">
      <c r="D5" s="79" t="s">
        <v>375</v>
      </c>
      <c r="E5" s="79"/>
      <c r="F5" s="79"/>
      <c r="G5" s="79"/>
      <c r="H5" s="79"/>
    </row>
    <row r="6" spans="1:8" x14ac:dyDescent="0.2">
      <c r="A6" s="3"/>
      <c r="D6" s="3" t="s">
        <v>445</v>
      </c>
      <c r="F6" s="36"/>
      <c r="H6" s="3"/>
    </row>
    <row r="7" spans="1:8" x14ac:dyDescent="0.2">
      <c r="A7" s="3"/>
      <c r="D7" s="3"/>
      <c r="F7" s="43"/>
      <c r="G7" s="79" t="s">
        <v>506</v>
      </c>
      <c r="H7" s="89"/>
    </row>
    <row r="8" spans="1:8" x14ac:dyDescent="0.2">
      <c r="A8" s="3"/>
      <c r="D8" s="3"/>
      <c r="F8" s="46"/>
      <c r="H8" s="53"/>
    </row>
    <row r="9" spans="1:8" x14ac:dyDescent="0.2">
      <c r="A9" s="3"/>
      <c r="D9" s="3"/>
      <c r="F9" s="45"/>
      <c r="H9" s="44"/>
    </row>
    <row r="10" spans="1:8" x14ac:dyDescent="0.2">
      <c r="A10" s="3"/>
      <c r="D10" s="3"/>
      <c r="F10" s="45"/>
      <c r="G10" s="45"/>
      <c r="H10" s="45" t="s">
        <v>466</v>
      </c>
    </row>
    <row r="11" spans="1:8" x14ac:dyDescent="0.2">
      <c r="A11" s="3"/>
      <c r="C11" s="48"/>
      <c r="D11" s="3"/>
      <c r="F11" s="79" t="s">
        <v>375</v>
      </c>
      <c r="G11" s="88"/>
      <c r="H11" s="88"/>
    </row>
    <row r="12" spans="1:8" x14ac:dyDescent="0.2">
      <c r="A12" s="3"/>
      <c r="D12" s="3"/>
      <c r="F12" s="45"/>
      <c r="G12" s="85" t="s">
        <v>467</v>
      </c>
      <c r="H12" s="86"/>
    </row>
    <row r="13" spans="1:8" x14ac:dyDescent="0.2">
      <c r="A13" s="3"/>
      <c r="D13" s="3"/>
      <c r="G13" s="87" t="s">
        <v>468</v>
      </c>
      <c r="H13" s="88"/>
    </row>
    <row r="14" spans="1:8" x14ac:dyDescent="0.2">
      <c r="A14" s="3"/>
      <c r="D14" s="3"/>
      <c r="G14" s="47"/>
      <c r="H14" s="47"/>
    </row>
    <row r="15" spans="1:8" x14ac:dyDescent="0.2">
      <c r="A15" s="3"/>
      <c r="D15" s="3"/>
    </row>
    <row r="16" spans="1:8" ht="35.25" customHeight="1" x14ac:dyDescent="0.2">
      <c r="A16" s="78" t="s">
        <v>465</v>
      </c>
      <c r="B16" s="78"/>
      <c r="C16" s="78"/>
      <c r="D16" s="78"/>
      <c r="E16" s="78"/>
      <c r="F16" s="78"/>
      <c r="G16" s="78"/>
      <c r="H16" s="78"/>
    </row>
    <row r="17" spans="1:9" x14ac:dyDescent="0.2">
      <c r="F17" s="6"/>
      <c r="H17" s="6" t="s">
        <v>170</v>
      </c>
    </row>
    <row r="18" spans="1:9" x14ac:dyDescent="0.2">
      <c r="A18" s="83" t="s">
        <v>55</v>
      </c>
      <c r="B18" s="83" t="s">
        <v>56</v>
      </c>
      <c r="C18" s="83" t="s">
        <v>57</v>
      </c>
      <c r="D18" s="83" t="s">
        <v>0</v>
      </c>
      <c r="E18" s="83" t="s">
        <v>58</v>
      </c>
      <c r="F18" s="80" t="s">
        <v>444</v>
      </c>
      <c r="G18" s="81"/>
      <c r="H18" s="82"/>
      <c r="I18" s="9"/>
    </row>
    <row r="19" spans="1:9" s="2" customFormat="1" x14ac:dyDescent="0.2">
      <c r="A19" s="84"/>
      <c r="B19" s="84"/>
      <c r="C19" s="84"/>
      <c r="D19" s="84"/>
      <c r="E19" s="84"/>
      <c r="F19" s="7" t="s">
        <v>417</v>
      </c>
      <c r="G19" s="8" t="s">
        <v>419</v>
      </c>
      <c r="H19" s="7" t="s">
        <v>418</v>
      </c>
      <c r="I19" s="64"/>
    </row>
    <row r="20" spans="1:9" s="2" customFormat="1" x14ac:dyDescent="0.2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8</v>
      </c>
      <c r="I20" s="64"/>
    </row>
    <row r="21" spans="1:9" s="3" customFormat="1" ht="19.5" customHeight="1" x14ac:dyDescent="0.2">
      <c r="A21" s="10" t="s">
        <v>1</v>
      </c>
      <c r="B21" s="11" t="s">
        <v>59</v>
      </c>
      <c r="C21" s="11" t="s">
        <v>60</v>
      </c>
      <c r="D21" s="11" t="s">
        <v>61</v>
      </c>
      <c r="E21" s="11" t="s">
        <v>2</v>
      </c>
      <c r="F21" s="26">
        <f>F22+F28+F37+F49+F65+F71+F43+F59</f>
        <v>178347624.12</v>
      </c>
      <c r="G21" s="26">
        <f t="shared" ref="G21:H21" si="0">G22+G28+G37+G49+G65+G71+G43+G59</f>
        <v>150140472</v>
      </c>
      <c r="H21" s="26">
        <f t="shared" si="0"/>
        <v>153303264</v>
      </c>
      <c r="I21" s="9"/>
    </row>
    <row r="22" spans="1:9" s="3" customFormat="1" ht="31.5" customHeight="1" x14ac:dyDescent="0.2">
      <c r="A22" s="12" t="s">
        <v>3</v>
      </c>
      <c r="B22" s="16" t="s">
        <v>59</v>
      </c>
      <c r="C22" s="16" t="s">
        <v>62</v>
      </c>
      <c r="D22" s="11" t="s">
        <v>61</v>
      </c>
      <c r="E22" s="11" t="s">
        <v>2</v>
      </c>
      <c r="F22" s="38">
        <f t="shared" ref="F22:H25" si="1">F23</f>
        <v>2918882</v>
      </c>
      <c r="G22" s="38">
        <f t="shared" si="1"/>
        <v>2660450</v>
      </c>
      <c r="H22" s="38">
        <f t="shared" si="1"/>
        <v>2660450</v>
      </c>
      <c r="I22" s="9"/>
    </row>
    <row r="23" spans="1:9" s="3" customFormat="1" ht="45" customHeight="1" x14ac:dyDescent="0.2">
      <c r="A23" s="12" t="s">
        <v>4</v>
      </c>
      <c r="B23" s="11" t="s">
        <v>59</v>
      </c>
      <c r="C23" s="11" t="s">
        <v>62</v>
      </c>
      <c r="D23" s="11" t="s">
        <v>63</v>
      </c>
      <c r="E23" s="11" t="s">
        <v>2</v>
      </c>
      <c r="F23" s="50">
        <f t="shared" si="1"/>
        <v>2918882</v>
      </c>
      <c r="G23" s="50">
        <f t="shared" si="1"/>
        <v>2660450</v>
      </c>
      <c r="H23" s="50">
        <f t="shared" si="1"/>
        <v>2660450</v>
      </c>
      <c r="I23" s="9"/>
    </row>
    <row r="24" spans="1:9" s="3" customFormat="1" ht="32.25" customHeight="1" x14ac:dyDescent="0.2">
      <c r="A24" s="12" t="s">
        <v>64</v>
      </c>
      <c r="B24" s="11" t="s">
        <v>59</v>
      </c>
      <c r="C24" s="11" t="s">
        <v>62</v>
      </c>
      <c r="D24" s="11" t="s">
        <v>65</v>
      </c>
      <c r="E24" s="11" t="s">
        <v>2</v>
      </c>
      <c r="F24" s="50">
        <f t="shared" si="1"/>
        <v>2918882</v>
      </c>
      <c r="G24" s="50">
        <f t="shared" si="1"/>
        <v>2660450</v>
      </c>
      <c r="H24" s="50">
        <f t="shared" si="1"/>
        <v>2660450</v>
      </c>
      <c r="I24" s="9"/>
    </row>
    <row r="25" spans="1:9" s="3" customFormat="1" ht="26.25" customHeight="1" x14ac:dyDescent="0.2">
      <c r="A25" s="10" t="s">
        <v>255</v>
      </c>
      <c r="B25" s="11" t="s">
        <v>59</v>
      </c>
      <c r="C25" s="11" t="s">
        <v>62</v>
      </c>
      <c r="D25" s="11" t="s">
        <v>66</v>
      </c>
      <c r="E25" s="11" t="s">
        <v>2</v>
      </c>
      <c r="F25" s="38">
        <f t="shared" si="1"/>
        <v>2918882</v>
      </c>
      <c r="G25" s="38">
        <f t="shared" si="1"/>
        <v>2660450</v>
      </c>
      <c r="H25" s="38">
        <f t="shared" si="1"/>
        <v>2660450</v>
      </c>
      <c r="I25" s="9"/>
    </row>
    <row r="26" spans="1:9" s="3" customFormat="1" ht="71.25" customHeight="1" x14ac:dyDescent="0.2">
      <c r="A26" s="10" t="s">
        <v>171</v>
      </c>
      <c r="B26" s="11" t="s">
        <v>59</v>
      </c>
      <c r="C26" s="11" t="s">
        <v>62</v>
      </c>
      <c r="D26" s="11" t="s">
        <v>66</v>
      </c>
      <c r="E26" s="11" t="s">
        <v>67</v>
      </c>
      <c r="F26" s="38">
        <f>F27</f>
        <v>2918882</v>
      </c>
      <c r="G26" s="38">
        <f t="shared" ref="G26:H26" si="2">G27</f>
        <v>2660450</v>
      </c>
      <c r="H26" s="38">
        <f t="shared" si="2"/>
        <v>2660450</v>
      </c>
      <c r="I26" s="9"/>
    </row>
    <row r="27" spans="1:9" s="3" customFormat="1" ht="34.5" customHeight="1" x14ac:dyDescent="0.2">
      <c r="A27" s="10" t="s">
        <v>172</v>
      </c>
      <c r="B27" s="11" t="s">
        <v>59</v>
      </c>
      <c r="C27" s="11" t="s">
        <v>62</v>
      </c>
      <c r="D27" s="75" t="s">
        <v>66</v>
      </c>
      <c r="E27" s="11" t="s">
        <v>5</v>
      </c>
      <c r="F27" s="49">
        <v>2918882</v>
      </c>
      <c r="G27" s="49">
        <v>2660450</v>
      </c>
      <c r="H27" s="49">
        <v>2660450</v>
      </c>
      <c r="I27" s="9"/>
    </row>
    <row r="28" spans="1:9" s="3" customFormat="1" ht="54.75" customHeight="1" x14ac:dyDescent="0.2">
      <c r="A28" s="10" t="s">
        <v>68</v>
      </c>
      <c r="B28" s="16" t="s">
        <v>59</v>
      </c>
      <c r="C28" s="16" t="s">
        <v>69</v>
      </c>
      <c r="D28" s="75" t="s">
        <v>61</v>
      </c>
      <c r="E28" s="11" t="s">
        <v>2</v>
      </c>
      <c r="F28" s="13">
        <f t="shared" ref="F28:H29" si="3">F29</f>
        <v>4573042</v>
      </c>
      <c r="G28" s="13">
        <f t="shared" si="3"/>
        <v>4338330</v>
      </c>
      <c r="H28" s="13">
        <f t="shared" si="3"/>
        <v>4338330</v>
      </c>
      <c r="I28" s="9"/>
    </row>
    <row r="29" spans="1:9" s="3" customFormat="1" ht="33" customHeight="1" x14ac:dyDescent="0.2">
      <c r="A29" s="12" t="s">
        <v>4</v>
      </c>
      <c r="B29" s="11" t="s">
        <v>59</v>
      </c>
      <c r="C29" s="11" t="s">
        <v>69</v>
      </c>
      <c r="D29" s="75" t="s">
        <v>63</v>
      </c>
      <c r="E29" s="11" t="s">
        <v>2</v>
      </c>
      <c r="F29" s="50">
        <f t="shared" si="3"/>
        <v>4573042</v>
      </c>
      <c r="G29" s="50">
        <f t="shared" si="3"/>
        <v>4338330</v>
      </c>
      <c r="H29" s="50">
        <f t="shared" si="3"/>
        <v>4338330</v>
      </c>
      <c r="I29" s="9"/>
    </row>
    <row r="30" spans="1:9" s="3" customFormat="1" ht="44.25" customHeight="1" x14ac:dyDescent="0.2">
      <c r="A30" s="12" t="s">
        <v>64</v>
      </c>
      <c r="B30" s="11" t="s">
        <v>59</v>
      </c>
      <c r="C30" s="11" t="s">
        <v>69</v>
      </c>
      <c r="D30" s="75" t="s">
        <v>65</v>
      </c>
      <c r="E30" s="11" t="s">
        <v>2</v>
      </c>
      <c r="F30" s="50">
        <f>F31+F34</f>
        <v>4573042</v>
      </c>
      <c r="G30" s="50">
        <f>G31+G34</f>
        <v>4338330</v>
      </c>
      <c r="H30" s="50">
        <f>H31+H34</f>
        <v>4338330</v>
      </c>
      <c r="I30" s="9"/>
    </row>
    <row r="31" spans="1:9" s="3" customFormat="1" ht="25.5" x14ac:dyDescent="0.2">
      <c r="A31" s="10" t="s">
        <v>256</v>
      </c>
      <c r="B31" s="11" t="s">
        <v>59</v>
      </c>
      <c r="C31" s="11" t="s">
        <v>69</v>
      </c>
      <c r="D31" s="75" t="s">
        <v>70</v>
      </c>
      <c r="E31" s="18" t="s">
        <v>2</v>
      </c>
      <c r="F31" s="13">
        <f t="shared" ref="F31:H32" si="4">F32</f>
        <v>2553044</v>
      </c>
      <c r="G31" s="13">
        <f t="shared" si="4"/>
        <v>2447630</v>
      </c>
      <c r="H31" s="13">
        <f t="shared" si="4"/>
        <v>2447630</v>
      </c>
      <c r="I31" s="9"/>
    </row>
    <row r="32" spans="1:9" s="3" customFormat="1" ht="70.5" customHeight="1" outlineLevel="1" x14ac:dyDescent="0.2">
      <c r="A32" s="10" t="s">
        <v>171</v>
      </c>
      <c r="B32" s="11" t="s">
        <v>59</v>
      </c>
      <c r="C32" s="11" t="s">
        <v>69</v>
      </c>
      <c r="D32" s="75" t="s">
        <v>70</v>
      </c>
      <c r="E32" s="18" t="s">
        <v>67</v>
      </c>
      <c r="F32" s="13">
        <f t="shared" si="4"/>
        <v>2553044</v>
      </c>
      <c r="G32" s="13">
        <f t="shared" si="4"/>
        <v>2447630</v>
      </c>
      <c r="H32" s="13">
        <f t="shared" si="4"/>
        <v>2447630</v>
      </c>
      <c r="I32" s="9"/>
    </row>
    <row r="33" spans="1:9" s="3" customFormat="1" ht="29.25" customHeight="1" outlineLevel="2" x14ac:dyDescent="0.2">
      <c r="A33" s="10" t="s">
        <v>172</v>
      </c>
      <c r="B33" s="11" t="s">
        <v>59</v>
      </c>
      <c r="C33" s="11" t="s">
        <v>69</v>
      </c>
      <c r="D33" s="75" t="s">
        <v>70</v>
      </c>
      <c r="E33" s="18" t="s">
        <v>5</v>
      </c>
      <c r="F33" s="28">
        <v>2553044</v>
      </c>
      <c r="G33" s="28">
        <v>2447630</v>
      </c>
      <c r="H33" s="28">
        <v>2447630</v>
      </c>
      <c r="I33" s="9"/>
    </row>
    <row r="34" spans="1:9" s="3" customFormat="1" ht="45.75" customHeight="1" outlineLevel="2" x14ac:dyDescent="0.2">
      <c r="A34" s="10" t="s">
        <v>257</v>
      </c>
      <c r="B34" s="11" t="s">
        <v>59</v>
      </c>
      <c r="C34" s="11" t="s">
        <v>69</v>
      </c>
      <c r="D34" s="75" t="s">
        <v>71</v>
      </c>
      <c r="E34" s="18" t="s">
        <v>2</v>
      </c>
      <c r="F34" s="13">
        <f t="shared" ref="F34:H35" si="5">F35</f>
        <v>2019998</v>
      </c>
      <c r="G34" s="13">
        <f t="shared" si="5"/>
        <v>1890700</v>
      </c>
      <c r="H34" s="13">
        <f t="shared" si="5"/>
        <v>1890700</v>
      </c>
      <c r="I34" s="9"/>
    </row>
    <row r="35" spans="1:9" s="3" customFormat="1" ht="70.5" customHeight="1" outlineLevel="3" x14ac:dyDescent="0.2">
      <c r="A35" s="10" t="s">
        <v>171</v>
      </c>
      <c r="B35" s="11" t="s">
        <v>59</v>
      </c>
      <c r="C35" s="11" t="s">
        <v>69</v>
      </c>
      <c r="D35" s="75" t="s">
        <v>71</v>
      </c>
      <c r="E35" s="18" t="s">
        <v>67</v>
      </c>
      <c r="F35" s="13">
        <f t="shared" si="5"/>
        <v>2019998</v>
      </c>
      <c r="G35" s="13">
        <f t="shared" si="5"/>
        <v>1890700</v>
      </c>
      <c r="H35" s="13">
        <f t="shared" si="5"/>
        <v>1890700</v>
      </c>
      <c r="I35" s="9"/>
    </row>
    <row r="36" spans="1:9" s="3" customFormat="1" ht="37.5" customHeight="1" outlineLevel="3" x14ac:dyDescent="0.2">
      <c r="A36" s="10" t="s">
        <v>172</v>
      </c>
      <c r="B36" s="11" t="s">
        <v>59</v>
      </c>
      <c r="C36" s="11" t="s">
        <v>69</v>
      </c>
      <c r="D36" s="75" t="s">
        <v>71</v>
      </c>
      <c r="E36" s="18" t="s">
        <v>5</v>
      </c>
      <c r="F36" s="28">
        <v>2019998</v>
      </c>
      <c r="G36" s="28">
        <v>1890700</v>
      </c>
      <c r="H36" s="28">
        <v>1890700</v>
      </c>
      <c r="I36" s="9"/>
    </row>
    <row r="37" spans="1:9" s="3" customFormat="1" ht="57.75" customHeight="1" outlineLevel="3" x14ac:dyDescent="0.2">
      <c r="A37" s="10" t="s">
        <v>7</v>
      </c>
      <c r="B37" s="16" t="s">
        <v>59</v>
      </c>
      <c r="C37" s="16" t="s">
        <v>72</v>
      </c>
      <c r="D37" s="75" t="s">
        <v>61</v>
      </c>
      <c r="E37" s="11" t="s">
        <v>2</v>
      </c>
      <c r="F37" s="13">
        <f t="shared" ref="F37:H41" si="6">F38</f>
        <v>15285280</v>
      </c>
      <c r="G37" s="13">
        <f t="shared" si="6"/>
        <v>15285280</v>
      </c>
      <c r="H37" s="13">
        <f t="shared" si="6"/>
        <v>15285280</v>
      </c>
      <c r="I37" s="9"/>
    </row>
    <row r="38" spans="1:9" s="3" customFormat="1" ht="35.25" customHeight="1" outlineLevel="3" x14ac:dyDescent="0.2">
      <c r="A38" s="12" t="s">
        <v>4</v>
      </c>
      <c r="B38" s="11" t="s">
        <v>59</v>
      </c>
      <c r="C38" s="11" t="s">
        <v>72</v>
      </c>
      <c r="D38" s="75" t="s">
        <v>63</v>
      </c>
      <c r="E38" s="11" t="s">
        <v>2</v>
      </c>
      <c r="F38" s="50">
        <f t="shared" si="6"/>
        <v>15285280</v>
      </c>
      <c r="G38" s="50">
        <f t="shared" si="6"/>
        <v>15285280</v>
      </c>
      <c r="H38" s="50">
        <f t="shared" si="6"/>
        <v>15285280</v>
      </c>
      <c r="I38" s="9"/>
    </row>
    <row r="39" spans="1:9" s="3" customFormat="1" ht="37.5" customHeight="1" outlineLevel="3" x14ac:dyDescent="0.2">
      <c r="A39" s="12" t="s">
        <v>64</v>
      </c>
      <c r="B39" s="11" t="s">
        <v>59</v>
      </c>
      <c r="C39" s="11" t="s">
        <v>72</v>
      </c>
      <c r="D39" s="75" t="s">
        <v>65</v>
      </c>
      <c r="E39" s="11" t="s">
        <v>2</v>
      </c>
      <c r="F39" s="50">
        <f t="shared" si="6"/>
        <v>15285280</v>
      </c>
      <c r="G39" s="50">
        <f t="shared" si="6"/>
        <v>15285280</v>
      </c>
      <c r="H39" s="50">
        <f t="shared" si="6"/>
        <v>15285280</v>
      </c>
      <c r="I39" s="9"/>
    </row>
    <row r="40" spans="1:9" s="3" customFormat="1" ht="51" outlineLevel="3" x14ac:dyDescent="0.2">
      <c r="A40" s="10" t="s">
        <v>257</v>
      </c>
      <c r="B40" s="11" t="s">
        <v>59</v>
      </c>
      <c r="C40" s="11" t="s">
        <v>72</v>
      </c>
      <c r="D40" s="75" t="s">
        <v>71</v>
      </c>
      <c r="E40" s="18" t="s">
        <v>2</v>
      </c>
      <c r="F40" s="13">
        <f t="shared" si="6"/>
        <v>15285280</v>
      </c>
      <c r="G40" s="13">
        <f t="shared" si="6"/>
        <v>15285280</v>
      </c>
      <c r="H40" s="13">
        <f t="shared" si="6"/>
        <v>15285280</v>
      </c>
      <c r="I40" s="9"/>
    </row>
    <row r="41" spans="1:9" s="3" customFormat="1" ht="74.25" customHeight="1" outlineLevel="3" x14ac:dyDescent="0.2">
      <c r="A41" s="10" t="s">
        <v>171</v>
      </c>
      <c r="B41" s="11" t="s">
        <v>59</v>
      </c>
      <c r="C41" s="11" t="s">
        <v>72</v>
      </c>
      <c r="D41" s="75" t="s">
        <v>71</v>
      </c>
      <c r="E41" s="18" t="s">
        <v>67</v>
      </c>
      <c r="F41" s="13">
        <f t="shared" si="6"/>
        <v>15285280</v>
      </c>
      <c r="G41" s="13">
        <f t="shared" si="6"/>
        <v>15285280</v>
      </c>
      <c r="H41" s="13">
        <f t="shared" si="6"/>
        <v>15285280</v>
      </c>
      <c r="I41" s="9"/>
    </row>
    <row r="42" spans="1:9" s="3" customFormat="1" ht="31.5" customHeight="1" outlineLevel="3" x14ac:dyDescent="0.2">
      <c r="A42" s="10" t="s">
        <v>173</v>
      </c>
      <c r="B42" s="11" t="s">
        <v>59</v>
      </c>
      <c r="C42" s="11" t="s">
        <v>72</v>
      </c>
      <c r="D42" s="75" t="s">
        <v>71</v>
      </c>
      <c r="E42" s="18" t="s">
        <v>5</v>
      </c>
      <c r="F42" s="28">
        <v>15285280</v>
      </c>
      <c r="G42" s="28">
        <v>15285280</v>
      </c>
      <c r="H42" s="28">
        <v>15285280</v>
      </c>
      <c r="I42" s="9"/>
    </row>
    <row r="43" spans="1:9" s="3" customFormat="1" ht="15.75" customHeight="1" outlineLevel="3" x14ac:dyDescent="0.2">
      <c r="A43" s="10" t="s">
        <v>166</v>
      </c>
      <c r="B43" s="16" t="s">
        <v>59</v>
      </c>
      <c r="C43" s="16" t="s">
        <v>73</v>
      </c>
      <c r="D43" s="75" t="s">
        <v>61</v>
      </c>
      <c r="E43" s="11" t="s">
        <v>2</v>
      </c>
      <c r="F43" s="13">
        <f t="shared" ref="F43:H47" si="7">F44</f>
        <v>4723</v>
      </c>
      <c r="G43" s="13">
        <f t="shared" si="7"/>
        <v>4957</v>
      </c>
      <c r="H43" s="13">
        <f t="shared" si="7"/>
        <v>4415</v>
      </c>
      <c r="I43" s="9"/>
    </row>
    <row r="44" spans="1:9" s="3" customFormat="1" ht="33" customHeight="1" x14ac:dyDescent="0.2">
      <c r="A44" s="12" t="s">
        <v>4</v>
      </c>
      <c r="B44" s="11" t="s">
        <v>59</v>
      </c>
      <c r="C44" s="11" t="s">
        <v>73</v>
      </c>
      <c r="D44" s="75" t="s">
        <v>63</v>
      </c>
      <c r="E44" s="11" t="s">
        <v>2</v>
      </c>
      <c r="F44" s="13">
        <f t="shared" si="7"/>
        <v>4723</v>
      </c>
      <c r="G44" s="13">
        <f t="shared" si="7"/>
        <v>4957</v>
      </c>
      <c r="H44" s="13">
        <f t="shared" si="7"/>
        <v>4415</v>
      </c>
      <c r="I44" s="9"/>
    </row>
    <row r="45" spans="1:9" s="3" customFormat="1" ht="30" customHeight="1" x14ac:dyDescent="0.2">
      <c r="A45" s="12" t="s">
        <v>64</v>
      </c>
      <c r="B45" s="11" t="s">
        <v>59</v>
      </c>
      <c r="C45" s="11" t="s">
        <v>73</v>
      </c>
      <c r="D45" s="75" t="s">
        <v>65</v>
      </c>
      <c r="E45" s="11" t="s">
        <v>2</v>
      </c>
      <c r="F45" s="13">
        <f t="shared" si="7"/>
        <v>4723</v>
      </c>
      <c r="G45" s="13">
        <f t="shared" si="7"/>
        <v>4957</v>
      </c>
      <c r="H45" s="13">
        <f t="shared" si="7"/>
        <v>4415</v>
      </c>
      <c r="I45" s="9"/>
    </row>
    <row r="46" spans="1:9" s="3" customFormat="1" ht="63.75" x14ac:dyDescent="0.2">
      <c r="A46" s="10" t="s">
        <v>167</v>
      </c>
      <c r="B46" s="11" t="s">
        <v>59</v>
      </c>
      <c r="C46" s="11" t="s">
        <v>73</v>
      </c>
      <c r="D46" s="75" t="s">
        <v>168</v>
      </c>
      <c r="E46" s="18" t="s">
        <v>2</v>
      </c>
      <c r="F46" s="13">
        <f t="shared" si="7"/>
        <v>4723</v>
      </c>
      <c r="G46" s="13">
        <f t="shared" si="7"/>
        <v>4957</v>
      </c>
      <c r="H46" s="13">
        <f t="shared" si="7"/>
        <v>4415</v>
      </c>
      <c r="I46" s="9"/>
    </row>
    <row r="47" spans="1:9" s="3" customFormat="1" ht="33.75" customHeight="1" x14ac:dyDescent="0.2">
      <c r="A47" s="10" t="s">
        <v>258</v>
      </c>
      <c r="B47" s="11" t="s">
        <v>59</v>
      </c>
      <c r="C47" s="11" t="s">
        <v>73</v>
      </c>
      <c r="D47" s="75" t="s">
        <v>168</v>
      </c>
      <c r="E47" s="18" t="s">
        <v>74</v>
      </c>
      <c r="F47" s="13">
        <f t="shared" si="7"/>
        <v>4723</v>
      </c>
      <c r="G47" s="13">
        <f t="shared" si="7"/>
        <v>4957</v>
      </c>
      <c r="H47" s="13">
        <f t="shared" si="7"/>
        <v>4415</v>
      </c>
      <c r="I47" s="9"/>
    </row>
    <row r="48" spans="1:9" s="3" customFormat="1" ht="41.25" customHeight="1" outlineLevel="5" x14ac:dyDescent="0.2">
      <c r="A48" s="10" t="s">
        <v>75</v>
      </c>
      <c r="B48" s="11" t="s">
        <v>59</v>
      </c>
      <c r="C48" s="11" t="s">
        <v>73</v>
      </c>
      <c r="D48" s="75" t="s">
        <v>168</v>
      </c>
      <c r="E48" s="18" t="s">
        <v>6</v>
      </c>
      <c r="F48" s="28">
        <v>4723</v>
      </c>
      <c r="G48" s="28">
        <v>4957</v>
      </c>
      <c r="H48" s="28">
        <v>4415</v>
      </c>
      <c r="I48" s="9"/>
    </row>
    <row r="49" spans="1:9" s="3" customFormat="1" ht="42" customHeight="1" outlineLevel="5" x14ac:dyDescent="0.2">
      <c r="A49" s="10" t="s">
        <v>8</v>
      </c>
      <c r="B49" s="11" t="s">
        <v>59</v>
      </c>
      <c r="C49" s="11" t="s">
        <v>76</v>
      </c>
      <c r="D49" s="75" t="s">
        <v>61</v>
      </c>
      <c r="E49" s="11" t="s">
        <v>2</v>
      </c>
      <c r="F49" s="13">
        <f t="shared" ref="F49:H51" si="8">F50</f>
        <v>7965665</v>
      </c>
      <c r="G49" s="13">
        <f t="shared" si="8"/>
        <v>7824263</v>
      </c>
      <c r="H49" s="13">
        <f t="shared" si="8"/>
        <v>7824263</v>
      </c>
      <c r="I49" s="9"/>
    </row>
    <row r="50" spans="1:9" s="3" customFormat="1" ht="33" customHeight="1" outlineLevel="5" x14ac:dyDescent="0.2">
      <c r="A50" s="12" t="s">
        <v>4</v>
      </c>
      <c r="B50" s="11" t="s">
        <v>59</v>
      </c>
      <c r="C50" s="11" t="s">
        <v>76</v>
      </c>
      <c r="D50" s="75" t="s">
        <v>63</v>
      </c>
      <c r="E50" s="11" t="s">
        <v>2</v>
      </c>
      <c r="F50" s="13">
        <f t="shared" si="8"/>
        <v>7965665</v>
      </c>
      <c r="G50" s="13">
        <f t="shared" si="8"/>
        <v>7824263</v>
      </c>
      <c r="H50" s="13">
        <f t="shared" si="8"/>
        <v>7824263</v>
      </c>
      <c r="I50" s="9"/>
    </row>
    <row r="51" spans="1:9" s="3" customFormat="1" ht="27" customHeight="1" outlineLevel="1" x14ac:dyDescent="0.2">
      <c r="A51" s="12" t="s">
        <v>64</v>
      </c>
      <c r="B51" s="11" t="s">
        <v>59</v>
      </c>
      <c r="C51" s="11" t="s">
        <v>76</v>
      </c>
      <c r="D51" s="75" t="s">
        <v>65</v>
      </c>
      <c r="E51" s="11" t="s">
        <v>2</v>
      </c>
      <c r="F51" s="13">
        <f t="shared" si="8"/>
        <v>7965665</v>
      </c>
      <c r="G51" s="13">
        <f t="shared" si="8"/>
        <v>7824263</v>
      </c>
      <c r="H51" s="13">
        <f t="shared" si="8"/>
        <v>7824263</v>
      </c>
      <c r="I51" s="9"/>
    </row>
    <row r="52" spans="1:9" s="3" customFormat="1" ht="48" customHeight="1" outlineLevel="1" x14ac:dyDescent="0.2">
      <c r="A52" s="10" t="s">
        <v>257</v>
      </c>
      <c r="B52" s="11" t="s">
        <v>59</v>
      </c>
      <c r="C52" s="11" t="s">
        <v>76</v>
      </c>
      <c r="D52" s="75" t="s">
        <v>71</v>
      </c>
      <c r="E52" s="18" t="s">
        <v>2</v>
      </c>
      <c r="F52" s="13">
        <f>F53+F55+F57</f>
        <v>7965665</v>
      </c>
      <c r="G52" s="13">
        <f>G53+G55+G57</f>
        <v>7824263</v>
      </c>
      <c r="H52" s="13">
        <f>H53+H55+H57</f>
        <v>7824263</v>
      </c>
      <c r="I52" s="9"/>
    </row>
    <row r="53" spans="1:9" s="3" customFormat="1" ht="75.75" customHeight="1" outlineLevel="2" x14ac:dyDescent="0.2">
      <c r="A53" s="10" t="s">
        <v>171</v>
      </c>
      <c r="B53" s="11" t="s">
        <v>59</v>
      </c>
      <c r="C53" s="11" t="s">
        <v>76</v>
      </c>
      <c r="D53" s="75" t="s">
        <v>71</v>
      </c>
      <c r="E53" s="18" t="s">
        <v>67</v>
      </c>
      <c r="F53" s="13">
        <f>F54</f>
        <v>7930165</v>
      </c>
      <c r="G53" s="13">
        <f>G54</f>
        <v>7788763</v>
      </c>
      <c r="H53" s="13">
        <f>H54</f>
        <v>7788763</v>
      </c>
      <c r="I53" s="9"/>
    </row>
    <row r="54" spans="1:9" s="3" customFormat="1" ht="31.5" customHeight="1" outlineLevel="3" x14ac:dyDescent="0.2">
      <c r="A54" s="10" t="s">
        <v>172</v>
      </c>
      <c r="B54" s="11" t="s">
        <v>59</v>
      </c>
      <c r="C54" s="11" t="s">
        <v>76</v>
      </c>
      <c r="D54" s="75" t="s">
        <v>71</v>
      </c>
      <c r="E54" s="18" t="s">
        <v>5</v>
      </c>
      <c r="F54" s="28">
        <v>7930165</v>
      </c>
      <c r="G54" s="28">
        <v>7788763</v>
      </c>
      <c r="H54" s="28">
        <v>7788763</v>
      </c>
      <c r="I54" s="9"/>
    </row>
    <row r="55" spans="1:9" s="3" customFormat="1" ht="32.25" customHeight="1" outlineLevel="3" x14ac:dyDescent="0.2">
      <c r="A55" s="10" t="s">
        <v>258</v>
      </c>
      <c r="B55" s="11" t="s">
        <v>59</v>
      </c>
      <c r="C55" s="11" t="s">
        <v>76</v>
      </c>
      <c r="D55" s="75" t="s">
        <v>71</v>
      </c>
      <c r="E55" s="18" t="s">
        <v>74</v>
      </c>
      <c r="F55" s="13">
        <f>F56</f>
        <v>34000</v>
      </c>
      <c r="G55" s="13">
        <f>G56</f>
        <v>34000</v>
      </c>
      <c r="H55" s="13">
        <f>H56</f>
        <v>34000</v>
      </c>
      <c r="I55" s="9"/>
    </row>
    <row r="56" spans="1:9" s="3" customFormat="1" ht="39" customHeight="1" outlineLevel="3" x14ac:dyDescent="0.2">
      <c r="A56" s="10" t="s">
        <v>75</v>
      </c>
      <c r="B56" s="11" t="s">
        <v>59</v>
      </c>
      <c r="C56" s="11" t="s">
        <v>76</v>
      </c>
      <c r="D56" s="75" t="s">
        <v>71</v>
      </c>
      <c r="E56" s="18" t="s">
        <v>6</v>
      </c>
      <c r="F56" s="28">
        <v>34000</v>
      </c>
      <c r="G56" s="28">
        <v>34000</v>
      </c>
      <c r="H56" s="28">
        <v>34000</v>
      </c>
      <c r="I56" s="9"/>
    </row>
    <row r="57" spans="1:9" s="3" customFormat="1" ht="32.25" customHeight="1" outlineLevel="5" x14ac:dyDescent="0.2">
      <c r="A57" s="10" t="s">
        <v>77</v>
      </c>
      <c r="B57" s="11" t="s">
        <v>59</v>
      </c>
      <c r="C57" s="11" t="s">
        <v>76</v>
      </c>
      <c r="D57" s="75" t="s">
        <v>71</v>
      </c>
      <c r="E57" s="18" t="s">
        <v>78</v>
      </c>
      <c r="F57" s="13">
        <f>F58</f>
        <v>1500</v>
      </c>
      <c r="G57" s="13">
        <f>G58</f>
        <v>1500</v>
      </c>
      <c r="H57" s="13">
        <f>H58</f>
        <v>1500</v>
      </c>
      <c r="I57" s="9"/>
    </row>
    <row r="58" spans="1:9" s="3" customFormat="1" ht="16.5" customHeight="1" outlineLevel="1" x14ac:dyDescent="0.2">
      <c r="A58" s="10" t="s">
        <v>9</v>
      </c>
      <c r="B58" s="11" t="s">
        <v>59</v>
      </c>
      <c r="C58" s="11" t="s">
        <v>76</v>
      </c>
      <c r="D58" s="75" t="s">
        <v>71</v>
      </c>
      <c r="E58" s="18" t="s">
        <v>10</v>
      </c>
      <c r="F58" s="28">
        <v>1500</v>
      </c>
      <c r="G58" s="28">
        <v>1500</v>
      </c>
      <c r="H58" s="28">
        <v>1500</v>
      </c>
      <c r="I58" s="9"/>
    </row>
    <row r="59" spans="1:9" s="3" customFormat="1" ht="16.5" customHeight="1" outlineLevel="1" x14ac:dyDescent="0.2">
      <c r="A59" s="10" t="s">
        <v>436</v>
      </c>
      <c r="B59" s="16" t="s">
        <v>59</v>
      </c>
      <c r="C59" s="16" t="s">
        <v>100</v>
      </c>
      <c r="D59" s="75" t="s">
        <v>61</v>
      </c>
      <c r="E59" s="18" t="s">
        <v>2</v>
      </c>
      <c r="F59" s="29">
        <f>F60</f>
        <v>0</v>
      </c>
      <c r="G59" s="29">
        <f t="shared" ref="G59:H59" si="9">G60</f>
        <v>0</v>
      </c>
      <c r="H59" s="29">
        <f t="shared" si="9"/>
        <v>4386000</v>
      </c>
      <c r="I59" s="9"/>
    </row>
    <row r="60" spans="1:9" s="3" customFormat="1" ht="26.25" customHeight="1" outlineLevel="1" x14ac:dyDescent="0.2">
      <c r="A60" s="10" t="s">
        <v>437</v>
      </c>
      <c r="B60" s="11" t="s">
        <v>59</v>
      </c>
      <c r="C60" s="11" t="s">
        <v>100</v>
      </c>
      <c r="D60" s="75" t="s">
        <v>63</v>
      </c>
      <c r="E60" s="18" t="s">
        <v>2</v>
      </c>
      <c r="F60" s="29">
        <f>F61</f>
        <v>0</v>
      </c>
      <c r="G60" s="29">
        <f t="shared" ref="G60:H60" si="10">G61</f>
        <v>0</v>
      </c>
      <c r="H60" s="29">
        <f t="shared" si="10"/>
        <v>4386000</v>
      </c>
      <c r="I60" s="9"/>
    </row>
    <row r="61" spans="1:9" s="3" customFormat="1" ht="31.5" customHeight="1" outlineLevel="1" x14ac:dyDescent="0.2">
      <c r="A61" s="10" t="s">
        <v>438</v>
      </c>
      <c r="B61" s="11" t="s">
        <v>59</v>
      </c>
      <c r="C61" s="11" t="s">
        <v>100</v>
      </c>
      <c r="D61" s="75" t="s">
        <v>65</v>
      </c>
      <c r="E61" s="18" t="s">
        <v>2</v>
      </c>
      <c r="F61" s="29">
        <f>F62</f>
        <v>0</v>
      </c>
      <c r="G61" s="29">
        <f t="shared" ref="G61:H61" si="11">G62</f>
        <v>0</v>
      </c>
      <c r="H61" s="29">
        <f t="shared" si="11"/>
        <v>4386000</v>
      </c>
      <c r="I61" s="9"/>
    </row>
    <row r="62" spans="1:9" s="3" customFormat="1" ht="12.75" customHeight="1" outlineLevel="1" x14ac:dyDescent="0.2">
      <c r="A62" s="10" t="s">
        <v>439</v>
      </c>
      <c r="B62" s="11" t="s">
        <v>59</v>
      </c>
      <c r="C62" s="11" t="s">
        <v>100</v>
      </c>
      <c r="D62" s="75" t="s">
        <v>479</v>
      </c>
      <c r="E62" s="18" t="s">
        <v>2</v>
      </c>
      <c r="F62" s="29">
        <f>F63</f>
        <v>0</v>
      </c>
      <c r="G62" s="29">
        <f t="shared" ref="G62:H62" si="12">G63</f>
        <v>0</v>
      </c>
      <c r="H62" s="29">
        <f t="shared" si="12"/>
        <v>4386000</v>
      </c>
      <c r="I62" s="9"/>
    </row>
    <row r="63" spans="1:9" s="3" customFormat="1" ht="12.75" customHeight="1" outlineLevel="1" x14ac:dyDescent="0.2">
      <c r="A63" s="10" t="s">
        <v>440</v>
      </c>
      <c r="B63" s="11" t="s">
        <v>59</v>
      </c>
      <c r="C63" s="11" t="s">
        <v>100</v>
      </c>
      <c r="D63" s="75" t="s">
        <v>479</v>
      </c>
      <c r="E63" s="18" t="s">
        <v>78</v>
      </c>
      <c r="F63" s="29">
        <f>F64</f>
        <v>0</v>
      </c>
      <c r="G63" s="29">
        <f t="shared" ref="G63:H63" si="13">G64</f>
        <v>0</v>
      </c>
      <c r="H63" s="29">
        <f t="shared" si="13"/>
        <v>4386000</v>
      </c>
      <c r="I63" s="9"/>
    </row>
    <row r="64" spans="1:9" s="3" customFormat="1" ht="12.75" customHeight="1" outlineLevel="1" x14ac:dyDescent="0.2">
      <c r="A64" s="10" t="s">
        <v>441</v>
      </c>
      <c r="B64" s="11" t="s">
        <v>59</v>
      </c>
      <c r="C64" s="11" t="s">
        <v>100</v>
      </c>
      <c r="D64" s="75" t="s">
        <v>479</v>
      </c>
      <c r="E64" s="18" t="s">
        <v>442</v>
      </c>
      <c r="F64" s="28">
        <v>0</v>
      </c>
      <c r="G64" s="28">
        <v>0</v>
      </c>
      <c r="H64" s="28">
        <v>4386000</v>
      </c>
      <c r="I64" s="9"/>
    </row>
    <row r="65" spans="1:9" s="3" customFormat="1" ht="15.75" customHeight="1" outlineLevel="1" x14ac:dyDescent="0.2">
      <c r="A65" s="10" t="s">
        <v>11</v>
      </c>
      <c r="B65" s="16" t="s">
        <v>59</v>
      </c>
      <c r="C65" s="16" t="s">
        <v>79</v>
      </c>
      <c r="D65" s="75" t="s">
        <v>61</v>
      </c>
      <c r="E65" s="11" t="s">
        <v>2</v>
      </c>
      <c r="F65" s="13">
        <f t="shared" ref="F65:H69" si="14">F66</f>
        <v>10370134.810000001</v>
      </c>
      <c r="G65" s="13">
        <f t="shared" si="14"/>
        <v>2359099</v>
      </c>
      <c r="H65" s="13">
        <f t="shared" si="14"/>
        <v>1000000</v>
      </c>
      <c r="I65" s="9"/>
    </row>
    <row r="66" spans="1:9" s="3" customFormat="1" ht="30" customHeight="1" outlineLevel="1" x14ac:dyDescent="0.2">
      <c r="A66" s="12" t="s">
        <v>4</v>
      </c>
      <c r="B66" s="11" t="s">
        <v>59</v>
      </c>
      <c r="C66" s="11" t="s">
        <v>79</v>
      </c>
      <c r="D66" s="75" t="s">
        <v>63</v>
      </c>
      <c r="E66" s="25" t="s">
        <v>2</v>
      </c>
      <c r="F66" s="13">
        <f t="shared" si="14"/>
        <v>10370134.810000001</v>
      </c>
      <c r="G66" s="13">
        <f t="shared" si="14"/>
        <v>2359099</v>
      </c>
      <c r="H66" s="13">
        <f t="shared" si="14"/>
        <v>1000000</v>
      </c>
      <c r="I66" s="9"/>
    </row>
    <row r="67" spans="1:9" s="3" customFormat="1" ht="31.5" customHeight="1" outlineLevel="1" x14ac:dyDescent="0.2">
      <c r="A67" s="12" t="s">
        <v>64</v>
      </c>
      <c r="B67" s="11" t="s">
        <v>59</v>
      </c>
      <c r="C67" s="11" t="s">
        <v>79</v>
      </c>
      <c r="D67" s="75" t="s">
        <v>65</v>
      </c>
      <c r="E67" s="11" t="s">
        <v>2</v>
      </c>
      <c r="F67" s="13">
        <f t="shared" si="14"/>
        <v>10370134.810000001</v>
      </c>
      <c r="G67" s="13">
        <f t="shared" si="14"/>
        <v>2359099</v>
      </c>
      <c r="H67" s="13">
        <f t="shared" si="14"/>
        <v>1000000</v>
      </c>
      <c r="I67" s="9"/>
    </row>
    <row r="68" spans="1:9" s="3" customFormat="1" ht="30" customHeight="1" outlineLevel="3" x14ac:dyDescent="0.2">
      <c r="A68" s="10" t="s">
        <v>44</v>
      </c>
      <c r="B68" s="11" t="s">
        <v>59</v>
      </c>
      <c r="C68" s="11" t="s">
        <v>79</v>
      </c>
      <c r="D68" s="75" t="s">
        <v>80</v>
      </c>
      <c r="E68" s="18" t="s">
        <v>2</v>
      </c>
      <c r="F68" s="13">
        <f t="shared" si="14"/>
        <v>10370134.810000001</v>
      </c>
      <c r="G68" s="13">
        <f t="shared" si="14"/>
        <v>2359099</v>
      </c>
      <c r="H68" s="13">
        <f t="shared" si="14"/>
        <v>1000000</v>
      </c>
      <c r="I68" s="9"/>
    </row>
    <row r="69" spans="1:9" s="3" customFormat="1" ht="15.75" customHeight="1" outlineLevel="3" x14ac:dyDescent="0.2">
      <c r="A69" s="12" t="s">
        <v>77</v>
      </c>
      <c r="B69" s="11" t="s">
        <v>59</v>
      </c>
      <c r="C69" s="11" t="s">
        <v>79</v>
      </c>
      <c r="D69" s="75" t="s">
        <v>80</v>
      </c>
      <c r="E69" s="11" t="s">
        <v>78</v>
      </c>
      <c r="F69" s="13">
        <f t="shared" si="14"/>
        <v>10370134.810000001</v>
      </c>
      <c r="G69" s="13">
        <f t="shared" si="14"/>
        <v>2359099</v>
      </c>
      <c r="H69" s="13">
        <f t="shared" si="14"/>
        <v>1000000</v>
      </c>
      <c r="I69" s="9"/>
    </row>
    <row r="70" spans="1:9" s="3" customFormat="1" ht="17.25" customHeight="1" outlineLevel="3" x14ac:dyDescent="0.2">
      <c r="A70" s="10" t="s">
        <v>12</v>
      </c>
      <c r="B70" s="11" t="s">
        <v>59</v>
      </c>
      <c r="C70" s="11" t="s">
        <v>79</v>
      </c>
      <c r="D70" s="75" t="s">
        <v>80</v>
      </c>
      <c r="E70" s="18" t="s">
        <v>13</v>
      </c>
      <c r="F70" s="28">
        <v>10370134.810000001</v>
      </c>
      <c r="G70" s="28">
        <v>2359099</v>
      </c>
      <c r="H70" s="28">
        <v>1000000</v>
      </c>
      <c r="I70" s="9"/>
    </row>
    <row r="71" spans="1:9" s="3" customFormat="1" ht="16.5" customHeight="1" outlineLevel="3" x14ac:dyDescent="0.2">
      <c r="A71" s="10" t="s">
        <v>14</v>
      </c>
      <c r="B71" s="16" t="s">
        <v>59</v>
      </c>
      <c r="C71" s="16" t="s">
        <v>81</v>
      </c>
      <c r="D71" s="56" t="s">
        <v>61</v>
      </c>
      <c r="E71" s="16" t="s">
        <v>2</v>
      </c>
      <c r="F71" s="13">
        <f>F118+F85+F80+F76+F72+F109+F114+F101+F105</f>
        <v>137229897.31</v>
      </c>
      <c r="G71" s="13">
        <f>G118+G85+G80+G76+G72+G109+G114+G101+G105</f>
        <v>117668093</v>
      </c>
      <c r="H71" s="13">
        <f>H118+H85+H80+H76+H72+H109+H114+H101+H105</f>
        <v>117804526</v>
      </c>
      <c r="I71" s="9"/>
    </row>
    <row r="72" spans="1:9" s="3" customFormat="1" ht="55.5" customHeight="1" outlineLevel="1" x14ac:dyDescent="0.2">
      <c r="A72" s="14" t="s">
        <v>376</v>
      </c>
      <c r="B72" s="15" t="s">
        <v>59</v>
      </c>
      <c r="C72" s="16" t="s">
        <v>81</v>
      </c>
      <c r="D72" s="56" t="s">
        <v>377</v>
      </c>
      <c r="E72" s="16" t="s">
        <v>2</v>
      </c>
      <c r="F72" s="17">
        <f>F73</f>
        <v>50000</v>
      </c>
      <c r="G72" s="17">
        <f>G73</f>
        <v>0</v>
      </c>
      <c r="H72" s="17">
        <f>H73</f>
        <v>0</v>
      </c>
      <c r="I72" s="9"/>
    </row>
    <row r="73" spans="1:9" s="3" customFormat="1" ht="34.5" customHeight="1" outlineLevel="1" x14ac:dyDescent="0.2">
      <c r="A73" s="5" t="s">
        <v>378</v>
      </c>
      <c r="B73" s="15" t="s">
        <v>59</v>
      </c>
      <c r="C73" s="16" t="s">
        <v>81</v>
      </c>
      <c r="D73" s="56" t="s">
        <v>469</v>
      </c>
      <c r="E73" s="16" t="s">
        <v>2</v>
      </c>
      <c r="F73" s="17">
        <f>F74</f>
        <v>50000</v>
      </c>
      <c r="G73" s="17">
        <f t="shared" ref="G73:H73" si="15">G74</f>
        <v>0</v>
      </c>
      <c r="H73" s="17">
        <f t="shared" si="15"/>
        <v>0</v>
      </c>
      <c r="I73" s="9"/>
    </row>
    <row r="74" spans="1:9" s="3" customFormat="1" ht="39" customHeight="1" outlineLevel="1" x14ac:dyDescent="0.2">
      <c r="A74" s="5" t="s">
        <v>262</v>
      </c>
      <c r="B74" s="15" t="s">
        <v>59</v>
      </c>
      <c r="C74" s="16" t="s">
        <v>81</v>
      </c>
      <c r="D74" s="56" t="s">
        <v>469</v>
      </c>
      <c r="E74" s="16" t="s">
        <v>74</v>
      </c>
      <c r="F74" s="17">
        <f>F75</f>
        <v>50000</v>
      </c>
      <c r="G74" s="17">
        <f>G75</f>
        <v>0</v>
      </c>
      <c r="H74" s="17">
        <f>H75</f>
        <v>0</v>
      </c>
      <c r="I74" s="9"/>
    </row>
    <row r="75" spans="1:9" s="3" customFormat="1" ht="42.75" customHeight="1" outlineLevel="1" x14ac:dyDescent="0.2">
      <c r="A75" s="5" t="s">
        <v>75</v>
      </c>
      <c r="B75" s="15" t="s">
        <v>59</v>
      </c>
      <c r="C75" s="16" t="s">
        <v>81</v>
      </c>
      <c r="D75" s="56" t="s">
        <v>469</v>
      </c>
      <c r="E75" s="16" t="s">
        <v>6</v>
      </c>
      <c r="F75" s="51">
        <v>50000</v>
      </c>
      <c r="G75" s="51">
        <v>0</v>
      </c>
      <c r="H75" s="51">
        <v>0</v>
      </c>
      <c r="I75" s="9"/>
    </row>
    <row r="76" spans="1:9" s="3" customFormat="1" ht="57.75" customHeight="1" outlineLevel="1" x14ac:dyDescent="0.2">
      <c r="A76" s="10" t="s">
        <v>209</v>
      </c>
      <c r="B76" s="11" t="s">
        <v>59</v>
      </c>
      <c r="C76" s="11" t="s">
        <v>81</v>
      </c>
      <c r="D76" s="41" t="s">
        <v>194</v>
      </c>
      <c r="E76" s="18" t="s">
        <v>2</v>
      </c>
      <c r="F76" s="13">
        <f t="shared" ref="F76:H78" si="16">F77</f>
        <v>2013000</v>
      </c>
      <c r="G76" s="13">
        <f t="shared" si="16"/>
        <v>500000</v>
      </c>
      <c r="H76" s="13">
        <f t="shared" si="16"/>
        <v>500000</v>
      </c>
      <c r="I76" s="9"/>
    </row>
    <row r="77" spans="1:9" s="3" customFormat="1" ht="48" customHeight="1" outlineLevel="1" x14ac:dyDescent="0.2">
      <c r="A77" s="10" t="s">
        <v>195</v>
      </c>
      <c r="B77" s="11" t="s">
        <v>59</v>
      </c>
      <c r="C77" s="11" t="s">
        <v>81</v>
      </c>
      <c r="D77" s="41" t="s">
        <v>196</v>
      </c>
      <c r="E77" s="18" t="s">
        <v>2</v>
      </c>
      <c r="F77" s="13">
        <f t="shared" si="16"/>
        <v>2013000</v>
      </c>
      <c r="G77" s="13">
        <f t="shared" si="16"/>
        <v>500000</v>
      </c>
      <c r="H77" s="13">
        <f t="shared" si="16"/>
        <v>500000</v>
      </c>
      <c r="I77" s="9"/>
    </row>
    <row r="78" spans="1:9" s="3" customFormat="1" ht="35.25" customHeight="1" outlineLevel="1" x14ac:dyDescent="0.2">
      <c r="A78" s="10" t="s">
        <v>258</v>
      </c>
      <c r="B78" s="11" t="s">
        <v>59</v>
      </c>
      <c r="C78" s="11" t="s">
        <v>81</v>
      </c>
      <c r="D78" s="41" t="s">
        <v>196</v>
      </c>
      <c r="E78" s="18" t="s">
        <v>74</v>
      </c>
      <c r="F78" s="13">
        <f t="shared" si="16"/>
        <v>2013000</v>
      </c>
      <c r="G78" s="13">
        <f t="shared" si="16"/>
        <v>500000</v>
      </c>
      <c r="H78" s="13">
        <f t="shared" si="16"/>
        <v>500000</v>
      </c>
      <c r="I78" s="9"/>
    </row>
    <row r="79" spans="1:9" s="3" customFormat="1" ht="38.25" outlineLevel="1" x14ac:dyDescent="0.2">
      <c r="A79" s="10" t="s">
        <v>75</v>
      </c>
      <c r="B79" s="11" t="s">
        <v>59</v>
      </c>
      <c r="C79" s="11" t="s">
        <v>81</v>
      </c>
      <c r="D79" s="41" t="s">
        <v>196</v>
      </c>
      <c r="E79" s="18" t="s">
        <v>6</v>
      </c>
      <c r="F79" s="28">
        <v>2013000</v>
      </c>
      <c r="G79" s="28">
        <v>500000</v>
      </c>
      <c r="H79" s="28">
        <v>500000</v>
      </c>
      <c r="I79" s="9"/>
    </row>
    <row r="80" spans="1:9" s="3" customFormat="1" ht="38.25" outlineLevel="1" x14ac:dyDescent="0.2">
      <c r="A80" s="10" t="s">
        <v>210</v>
      </c>
      <c r="B80" s="11" t="s">
        <v>59</v>
      </c>
      <c r="C80" s="11" t="s">
        <v>81</v>
      </c>
      <c r="D80" s="75" t="s">
        <v>82</v>
      </c>
      <c r="E80" s="11" t="s">
        <v>2</v>
      </c>
      <c r="F80" s="13">
        <f t="shared" ref="F80:H83" si="17">F81</f>
        <v>7453940</v>
      </c>
      <c r="G80" s="13">
        <f t="shared" si="17"/>
        <v>5786470</v>
      </c>
      <c r="H80" s="13">
        <f t="shared" si="17"/>
        <v>5786470</v>
      </c>
      <c r="I80" s="9"/>
    </row>
    <row r="81" spans="1:12" s="3" customFormat="1" ht="25.5" outlineLevel="3" x14ac:dyDescent="0.2">
      <c r="A81" s="10" t="s">
        <v>190</v>
      </c>
      <c r="B81" s="11" t="s">
        <v>59</v>
      </c>
      <c r="C81" s="11" t="s">
        <v>81</v>
      </c>
      <c r="D81" s="75" t="s">
        <v>191</v>
      </c>
      <c r="E81" s="11" t="s">
        <v>2</v>
      </c>
      <c r="F81" s="13">
        <f t="shared" si="17"/>
        <v>7453940</v>
      </c>
      <c r="G81" s="13">
        <f t="shared" si="17"/>
        <v>5786470</v>
      </c>
      <c r="H81" s="13">
        <f t="shared" si="17"/>
        <v>5786470</v>
      </c>
      <c r="I81" s="9"/>
    </row>
    <row r="82" spans="1:12" s="3" customFormat="1" ht="35.25" customHeight="1" outlineLevel="3" x14ac:dyDescent="0.2">
      <c r="A82" s="10" t="s">
        <v>192</v>
      </c>
      <c r="B82" s="11" t="s">
        <v>59</v>
      </c>
      <c r="C82" s="11" t="s">
        <v>81</v>
      </c>
      <c r="D82" s="75" t="s">
        <v>193</v>
      </c>
      <c r="E82" s="11" t="s">
        <v>2</v>
      </c>
      <c r="F82" s="13">
        <f t="shared" si="17"/>
        <v>7453940</v>
      </c>
      <c r="G82" s="13">
        <f t="shared" si="17"/>
        <v>5786470</v>
      </c>
      <c r="H82" s="13">
        <f t="shared" si="17"/>
        <v>5786470</v>
      </c>
      <c r="I82" s="9"/>
    </row>
    <row r="83" spans="1:12" s="3" customFormat="1" ht="30" customHeight="1" outlineLevel="3" x14ac:dyDescent="0.2">
      <c r="A83" s="10" t="s">
        <v>258</v>
      </c>
      <c r="B83" s="11" t="s">
        <v>59</v>
      </c>
      <c r="C83" s="11" t="s">
        <v>81</v>
      </c>
      <c r="D83" s="75" t="s">
        <v>193</v>
      </c>
      <c r="E83" s="11" t="s">
        <v>74</v>
      </c>
      <c r="F83" s="13">
        <f t="shared" si="17"/>
        <v>7453940</v>
      </c>
      <c r="G83" s="13">
        <f t="shared" si="17"/>
        <v>5786470</v>
      </c>
      <c r="H83" s="13">
        <f t="shared" si="17"/>
        <v>5786470</v>
      </c>
      <c r="I83" s="9"/>
    </row>
    <row r="84" spans="1:12" s="3" customFormat="1" ht="38.25" outlineLevel="3" x14ac:dyDescent="0.2">
      <c r="A84" s="10" t="s">
        <v>75</v>
      </c>
      <c r="B84" s="11" t="s">
        <v>59</v>
      </c>
      <c r="C84" s="11" t="s">
        <v>81</v>
      </c>
      <c r="D84" s="75" t="s">
        <v>193</v>
      </c>
      <c r="E84" s="11" t="s">
        <v>6</v>
      </c>
      <c r="F84" s="28">
        <v>7453940</v>
      </c>
      <c r="G84" s="28">
        <v>5786470</v>
      </c>
      <c r="H84" s="28">
        <v>5786470</v>
      </c>
      <c r="I84" s="9"/>
    </row>
    <row r="85" spans="1:12" s="3" customFormat="1" ht="38.25" outlineLevel="3" x14ac:dyDescent="0.2">
      <c r="A85" s="19" t="s">
        <v>211</v>
      </c>
      <c r="B85" s="11" t="s">
        <v>59</v>
      </c>
      <c r="C85" s="11" t="s">
        <v>81</v>
      </c>
      <c r="D85" s="75" t="s">
        <v>141</v>
      </c>
      <c r="E85" s="11" t="s">
        <v>2</v>
      </c>
      <c r="F85" s="13">
        <f>F86</f>
        <v>7263500.4000000004</v>
      </c>
      <c r="G85" s="13">
        <f>G86</f>
        <v>560000</v>
      </c>
      <c r="H85" s="13">
        <f>H86</f>
        <v>560000</v>
      </c>
      <c r="I85" s="65"/>
      <c r="J85" s="66"/>
      <c r="K85" s="66"/>
      <c r="L85" s="66"/>
    </row>
    <row r="86" spans="1:12" s="3" customFormat="1" ht="45.75" customHeight="1" outlineLevel="3" x14ac:dyDescent="0.2">
      <c r="A86" s="19" t="s">
        <v>212</v>
      </c>
      <c r="B86" s="11" t="s">
        <v>59</v>
      </c>
      <c r="C86" s="11" t="s">
        <v>81</v>
      </c>
      <c r="D86" s="75" t="s">
        <v>142</v>
      </c>
      <c r="E86" s="11" t="s">
        <v>2</v>
      </c>
      <c r="F86" s="13">
        <f>F90+F87+F95+F98</f>
        <v>7263500.4000000004</v>
      </c>
      <c r="G86" s="13">
        <f>G90+G87+G95+G98</f>
        <v>560000</v>
      </c>
      <c r="H86" s="13">
        <f>H90+H87+H95+H98</f>
        <v>560000</v>
      </c>
      <c r="I86" s="65"/>
      <c r="J86" s="66"/>
      <c r="K86" s="66"/>
      <c r="L86" s="66"/>
    </row>
    <row r="87" spans="1:12" s="3" customFormat="1" ht="45.75" customHeight="1" outlineLevel="3" x14ac:dyDescent="0.2">
      <c r="A87" s="19" t="s">
        <v>263</v>
      </c>
      <c r="B87" s="11" t="s">
        <v>59</v>
      </c>
      <c r="C87" s="11" t="s">
        <v>81</v>
      </c>
      <c r="D87" s="75" t="s">
        <v>264</v>
      </c>
      <c r="E87" s="11" t="s">
        <v>2</v>
      </c>
      <c r="F87" s="13">
        <f t="shared" ref="F87:H88" si="18">F88</f>
        <v>413500</v>
      </c>
      <c r="G87" s="13">
        <f t="shared" si="18"/>
        <v>0</v>
      </c>
      <c r="H87" s="13">
        <f t="shared" si="18"/>
        <v>0</v>
      </c>
      <c r="I87" s="65"/>
      <c r="J87" s="66"/>
      <c r="K87" s="66"/>
      <c r="L87" s="66"/>
    </row>
    <row r="88" spans="1:12" s="3" customFormat="1" ht="45.75" customHeight="1" outlineLevel="3" x14ac:dyDescent="0.2">
      <c r="A88" s="10" t="s">
        <v>262</v>
      </c>
      <c r="B88" s="11" t="s">
        <v>59</v>
      </c>
      <c r="C88" s="11" t="s">
        <v>81</v>
      </c>
      <c r="D88" s="75" t="s">
        <v>264</v>
      </c>
      <c r="E88" s="11" t="s">
        <v>74</v>
      </c>
      <c r="F88" s="13">
        <f t="shared" si="18"/>
        <v>413500</v>
      </c>
      <c r="G88" s="13">
        <f t="shared" si="18"/>
        <v>0</v>
      </c>
      <c r="H88" s="13">
        <f t="shared" si="18"/>
        <v>0</v>
      </c>
      <c r="I88" s="65"/>
      <c r="J88" s="66"/>
      <c r="K88" s="66"/>
      <c r="L88" s="66"/>
    </row>
    <row r="89" spans="1:12" s="3" customFormat="1" ht="45.75" customHeight="1" outlineLevel="3" x14ac:dyDescent="0.2">
      <c r="A89" s="19" t="s">
        <v>75</v>
      </c>
      <c r="B89" s="11" t="s">
        <v>59</v>
      </c>
      <c r="C89" s="11" t="s">
        <v>81</v>
      </c>
      <c r="D89" s="75" t="s">
        <v>264</v>
      </c>
      <c r="E89" s="11" t="s">
        <v>6</v>
      </c>
      <c r="F89" s="28">
        <v>413500</v>
      </c>
      <c r="G89" s="28">
        <v>0</v>
      </c>
      <c r="H89" s="28">
        <v>0</v>
      </c>
      <c r="I89" s="65"/>
      <c r="J89" s="66"/>
      <c r="K89" s="66"/>
      <c r="L89" s="66"/>
    </row>
    <row r="90" spans="1:12" s="3" customFormat="1" ht="25.5" outlineLevel="3" x14ac:dyDescent="0.2">
      <c r="A90" s="19" t="s">
        <v>231</v>
      </c>
      <c r="B90" s="11" t="s">
        <v>59</v>
      </c>
      <c r="C90" s="11" t="s">
        <v>81</v>
      </c>
      <c r="D90" s="75" t="s">
        <v>232</v>
      </c>
      <c r="E90" s="11" t="s">
        <v>2</v>
      </c>
      <c r="F90" s="13">
        <f>F91+F93</f>
        <v>1318500</v>
      </c>
      <c r="G90" s="13">
        <f t="shared" ref="G90:H90" si="19">G91+G93</f>
        <v>560000</v>
      </c>
      <c r="H90" s="13">
        <f t="shared" si="19"/>
        <v>560000</v>
      </c>
      <c r="I90" s="65"/>
      <c r="J90" s="66"/>
      <c r="K90" s="66"/>
      <c r="L90" s="66"/>
    </row>
    <row r="91" spans="1:12" s="3" customFormat="1" ht="34.5" customHeight="1" outlineLevel="3" x14ac:dyDescent="0.2">
      <c r="A91" s="19" t="s">
        <v>258</v>
      </c>
      <c r="B91" s="11" t="s">
        <v>59</v>
      </c>
      <c r="C91" s="11" t="s">
        <v>81</v>
      </c>
      <c r="D91" s="75" t="s">
        <v>232</v>
      </c>
      <c r="E91" s="11" t="s">
        <v>74</v>
      </c>
      <c r="F91" s="13">
        <f t="shared" ref="F91:H91" si="20">F92</f>
        <v>718500</v>
      </c>
      <c r="G91" s="13">
        <f t="shared" si="20"/>
        <v>560000</v>
      </c>
      <c r="H91" s="13">
        <f t="shared" si="20"/>
        <v>560000</v>
      </c>
      <c r="I91" s="65"/>
      <c r="J91" s="66"/>
      <c r="K91" s="66"/>
      <c r="L91" s="66"/>
    </row>
    <row r="92" spans="1:12" s="3" customFormat="1" ht="38.25" outlineLevel="3" x14ac:dyDescent="0.2">
      <c r="A92" s="19" t="s">
        <v>75</v>
      </c>
      <c r="B92" s="11" t="s">
        <v>59</v>
      </c>
      <c r="C92" s="11" t="s">
        <v>81</v>
      </c>
      <c r="D92" s="75" t="s">
        <v>232</v>
      </c>
      <c r="E92" s="11" t="s">
        <v>6</v>
      </c>
      <c r="F92" s="28">
        <v>718500</v>
      </c>
      <c r="G92" s="28">
        <v>560000</v>
      </c>
      <c r="H92" s="28">
        <v>560000</v>
      </c>
      <c r="I92" s="65"/>
      <c r="J92" s="66"/>
      <c r="K92" s="66"/>
      <c r="L92" s="66"/>
    </row>
    <row r="93" spans="1:12" s="3" customFormat="1" ht="20.25" customHeight="1" outlineLevel="3" x14ac:dyDescent="0.2">
      <c r="A93" s="10" t="s">
        <v>77</v>
      </c>
      <c r="B93" s="11" t="s">
        <v>59</v>
      </c>
      <c r="C93" s="11" t="s">
        <v>81</v>
      </c>
      <c r="D93" s="75" t="s">
        <v>232</v>
      </c>
      <c r="E93" s="11" t="s">
        <v>78</v>
      </c>
      <c r="F93" s="29">
        <f>F94</f>
        <v>600000</v>
      </c>
      <c r="G93" s="29">
        <f>G94</f>
        <v>0</v>
      </c>
      <c r="H93" s="29">
        <f>H94</f>
        <v>0</v>
      </c>
      <c r="I93" s="65"/>
      <c r="J93" s="66"/>
      <c r="K93" s="66"/>
      <c r="L93" s="66"/>
    </row>
    <row r="94" spans="1:12" s="3" customFormat="1" ht="24" customHeight="1" outlineLevel="3" x14ac:dyDescent="0.2">
      <c r="A94" s="10" t="s">
        <v>9</v>
      </c>
      <c r="B94" s="11" t="s">
        <v>59</v>
      </c>
      <c r="C94" s="11" t="s">
        <v>81</v>
      </c>
      <c r="D94" s="75" t="s">
        <v>232</v>
      </c>
      <c r="E94" s="11" t="s">
        <v>10</v>
      </c>
      <c r="F94" s="28">
        <v>600000</v>
      </c>
      <c r="G94" s="28">
        <v>0</v>
      </c>
      <c r="H94" s="28">
        <v>0</v>
      </c>
      <c r="I94" s="65"/>
      <c r="J94" s="66"/>
      <c r="K94" s="66"/>
      <c r="L94" s="66"/>
    </row>
    <row r="95" spans="1:12" s="3" customFormat="1" ht="46.5" customHeight="1" outlineLevel="3" x14ac:dyDescent="0.2">
      <c r="A95" s="19" t="s">
        <v>379</v>
      </c>
      <c r="B95" s="11" t="s">
        <v>59</v>
      </c>
      <c r="C95" s="11" t="s">
        <v>81</v>
      </c>
      <c r="D95" s="75" t="s">
        <v>402</v>
      </c>
      <c r="E95" s="11" t="s">
        <v>2</v>
      </c>
      <c r="F95" s="13">
        <f t="shared" ref="F95:H96" si="21">F96</f>
        <v>5000000</v>
      </c>
      <c r="G95" s="13">
        <f t="shared" si="21"/>
        <v>0</v>
      </c>
      <c r="H95" s="13">
        <f t="shared" si="21"/>
        <v>0</v>
      </c>
      <c r="I95" s="65"/>
      <c r="J95" s="66"/>
      <c r="K95" s="66"/>
      <c r="L95" s="66"/>
    </row>
    <row r="96" spans="1:12" s="3" customFormat="1" ht="34.5" customHeight="1" outlineLevel="3" x14ac:dyDescent="0.2">
      <c r="A96" s="19" t="s">
        <v>258</v>
      </c>
      <c r="B96" s="11" t="s">
        <v>59</v>
      </c>
      <c r="C96" s="11" t="s">
        <v>81</v>
      </c>
      <c r="D96" s="75" t="s">
        <v>402</v>
      </c>
      <c r="E96" s="11" t="s">
        <v>74</v>
      </c>
      <c r="F96" s="13">
        <f t="shared" si="21"/>
        <v>5000000</v>
      </c>
      <c r="G96" s="13">
        <f t="shared" si="21"/>
        <v>0</v>
      </c>
      <c r="H96" s="13">
        <f t="shared" si="21"/>
        <v>0</v>
      </c>
      <c r="I96" s="65"/>
      <c r="J96" s="66"/>
      <c r="K96" s="66"/>
      <c r="L96" s="66"/>
    </row>
    <row r="97" spans="1:12" s="3" customFormat="1" ht="38.25" outlineLevel="3" x14ac:dyDescent="0.2">
      <c r="A97" s="19" t="s">
        <v>75</v>
      </c>
      <c r="B97" s="11" t="s">
        <v>59</v>
      </c>
      <c r="C97" s="11" t="s">
        <v>81</v>
      </c>
      <c r="D97" s="75" t="s">
        <v>402</v>
      </c>
      <c r="E97" s="11" t="s">
        <v>6</v>
      </c>
      <c r="F97" s="28">
        <v>5000000</v>
      </c>
      <c r="G97" s="28">
        <v>0</v>
      </c>
      <c r="H97" s="28">
        <v>0</v>
      </c>
      <c r="I97" s="65"/>
      <c r="J97" s="66"/>
      <c r="K97" s="66"/>
      <c r="L97" s="66"/>
    </row>
    <row r="98" spans="1:12" s="3" customFormat="1" ht="30" customHeight="1" outlineLevel="3" x14ac:dyDescent="0.2">
      <c r="A98" s="31" t="s">
        <v>496</v>
      </c>
      <c r="B98" s="11" t="s">
        <v>59</v>
      </c>
      <c r="C98" s="11" t="s">
        <v>81</v>
      </c>
      <c r="D98" s="56" t="s">
        <v>497</v>
      </c>
      <c r="E98" s="56" t="s">
        <v>2</v>
      </c>
      <c r="F98" s="29">
        <f>F99</f>
        <v>531500.4</v>
      </c>
      <c r="G98" s="29">
        <f t="shared" ref="G98:H98" si="22">G99</f>
        <v>0</v>
      </c>
      <c r="H98" s="29">
        <f t="shared" si="22"/>
        <v>0</v>
      </c>
      <c r="I98" s="65"/>
      <c r="J98" s="66"/>
      <c r="K98" s="66"/>
      <c r="L98" s="66"/>
    </row>
    <row r="99" spans="1:12" s="3" customFormat="1" ht="30" customHeight="1" outlineLevel="3" x14ac:dyDescent="0.2">
      <c r="A99" s="31" t="s">
        <v>324</v>
      </c>
      <c r="B99" s="11" t="s">
        <v>59</v>
      </c>
      <c r="C99" s="11" t="s">
        <v>81</v>
      </c>
      <c r="D99" s="56" t="s">
        <v>497</v>
      </c>
      <c r="E99" s="56" t="s">
        <v>74</v>
      </c>
      <c r="F99" s="29">
        <f>F100</f>
        <v>531500.4</v>
      </c>
      <c r="G99" s="29">
        <f>G100</f>
        <v>0</v>
      </c>
      <c r="H99" s="29">
        <f>H100</f>
        <v>0</v>
      </c>
      <c r="I99" s="65"/>
      <c r="J99" s="66"/>
      <c r="K99" s="66"/>
      <c r="L99" s="66"/>
    </row>
    <row r="100" spans="1:12" s="3" customFormat="1" ht="55.5" customHeight="1" outlineLevel="3" x14ac:dyDescent="0.2">
      <c r="A100" s="31" t="s">
        <v>75</v>
      </c>
      <c r="B100" s="11" t="s">
        <v>59</v>
      </c>
      <c r="C100" s="11" t="s">
        <v>81</v>
      </c>
      <c r="D100" s="56" t="s">
        <v>497</v>
      </c>
      <c r="E100" s="56" t="s">
        <v>6</v>
      </c>
      <c r="F100" s="28">
        <v>531500.4</v>
      </c>
      <c r="G100" s="28">
        <v>0</v>
      </c>
      <c r="H100" s="28">
        <v>0</v>
      </c>
      <c r="I100" s="65"/>
      <c r="J100" s="65"/>
      <c r="K100" s="66"/>
      <c r="L100" s="66"/>
    </row>
    <row r="101" spans="1:12" s="3" customFormat="1" ht="42.75" customHeight="1" outlineLevel="3" x14ac:dyDescent="0.2">
      <c r="A101" s="31" t="s">
        <v>446</v>
      </c>
      <c r="B101" s="11" t="s">
        <v>59</v>
      </c>
      <c r="C101" s="11" t="s">
        <v>81</v>
      </c>
      <c r="D101" s="75" t="s">
        <v>448</v>
      </c>
      <c r="E101" s="11" t="s">
        <v>2</v>
      </c>
      <c r="F101" s="29">
        <f>F102</f>
        <v>50000</v>
      </c>
      <c r="G101" s="29">
        <f t="shared" ref="G101:H101" si="23">G102</f>
        <v>0</v>
      </c>
      <c r="H101" s="29">
        <f t="shared" si="23"/>
        <v>0</v>
      </c>
      <c r="I101" s="65"/>
      <c r="J101" s="66"/>
      <c r="K101" s="66"/>
      <c r="L101" s="66"/>
    </row>
    <row r="102" spans="1:12" s="3" customFormat="1" ht="33.75" customHeight="1" outlineLevel="3" x14ac:dyDescent="0.2">
      <c r="A102" s="31" t="s">
        <v>447</v>
      </c>
      <c r="B102" s="11" t="s">
        <v>59</v>
      </c>
      <c r="C102" s="11" t="s">
        <v>81</v>
      </c>
      <c r="D102" s="75" t="s">
        <v>449</v>
      </c>
      <c r="E102" s="11" t="s">
        <v>2</v>
      </c>
      <c r="F102" s="29">
        <f>F103</f>
        <v>50000</v>
      </c>
      <c r="G102" s="29">
        <f t="shared" ref="G102:H102" si="24">G103</f>
        <v>0</v>
      </c>
      <c r="H102" s="29">
        <f t="shared" si="24"/>
        <v>0</v>
      </c>
      <c r="I102" s="65"/>
      <c r="J102" s="66"/>
      <c r="K102" s="66"/>
      <c r="L102" s="66"/>
    </row>
    <row r="103" spans="1:12" s="3" customFormat="1" ht="38.25" customHeight="1" outlineLevel="3" x14ac:dyDescent="0.2">
      <c r="A103" s="31" t="s">
        <v>324</v>
      </c>
      <c r="B103" s="11" t="s">
        <v>59</v>
      </c>
      <c r="C103" s="11" t="s">
        <v>81</v>
      </c>
      <c r="D103" s="75" t="s">
        <v>449</v>
      </c>
      <c r="E103" s="11" t="s">
        <v>74</v>
      </c>
      <c r="F103" s="29">
        <f>F104</f>
        <v>50000</v>
      </c>
      <c r="G103" s="29">
        <f t="shared" ref="G103:H103" si="25">G104</f>
        <v>0</v>
      </c>
      <c r="H103" s="29">
        <f t="shared" si="25"/>
        <v>0</v>
      </c>
      <c r="I103" s="65"/>
      <c r="J103" s="66"/>
      <c r="K103" s="66"/>
      <c r="L103" s="66"/>
    </row>
    <row r="104" spans="1:12" s="3" customFormat="1" ht="41.25" customHeight="1" outlineLevel="3" x14ac:dyDescent="0.2">
      <c r="A104" s="31" t="s">
        <v>75</v>
      </c>
      <c r="B104" s="11" t="s">
        <v>59</v>
      </c>
      <c r="C104" s="11" t="s">
        <v>81</v>
      </c>
      <c r="D104" s="75" t="s">
        <v>449</v>
      </c>
      <c r="E104" s="11" t="s">
        <v>6</v>
      </c>
      <c r="F104" s="28">
        <v>50000</v>
      </c>
      <c r="G104" s="28">
        <v>0</v>
      </c>
      <c r="H104" s="28">
        <v>0</v>
      </c>
      <c r="I104" s="65"/>
      <c r="J104" s="66"/>
      <c r="K104" s="66"/>
      <c r="L104" s="66"/>
    </row>
    <row r="105" spans="1:12" s="3" customFormat="1" ht="57.75" customHeight="1" outlineLevel="3" x14ac:dyDescent="0.2">
      <c r="A105" s="31" t="s">
        <v>450</v>
      </c>
      <c r="B105" s="11" t="s">
        <v>59</v>
      </c>
      <c r="C105" s="11" t="s">
        <v>81</v>
      </c>
      <c r="D105" s="75" t="s">
        <v>452</v>
      </c>
      <c r="E105" s="11" t="s">
        <v>2</v>
      </c>
      <c r="F105" s="29">
        <f>F106</f>
        <v>300000</v>
      </c>
      <c r="G105" s="29">
        <f t="shared" ref="G105:H105" si="26">G106</f>
        <v>0</v>
      </c>
      <c r="H105" s="29">
        <f t="shared" si="26"/>
        <v>0</v>
      </c>
      <c r="I105" s="65"/>
      <c r="J105" s="66"/>
      <c r="K105" s="66"/>
      <c r="L105" s="66"/>
    </row>
    <row r="106" spans="1:12" s="3" customFormat="1" ht="35.25" customHeight="1" outlineLevel="3" x14ac:dyDescent="0.2">
      <c r="A106" s="32" t="s">
        <v>451</v>
      </c>
      <c r="B106" s="11" t="s">
        <v>59</v>
      </c>
      <c r="C106" s="11" t="s">
        <v>81</v>
      </c>
      <c r="D106" s="75" t="s">
        <v>453</v>
      </c>
      <c r="E106" s="11" t="s">
        <v>2</v>
      </c>
      <c r="F106" s="29">
        <f>F107</f>
        <v>300000</v>
      </c>
      <c r="G106" s="29">
        <f t="shared" ref="G106:H106" si="27">G107</f>
        <v>0</v>
      </c>
      <c r="H106" s="29">
        <f t="shared" si="27"/>
        <v>0</v>
      </c>
      <c r="I106" s="65"/>
      <c r="J106" s="66"/>
      <c r="K106" s="66"/>
      <c r="L106" s="66"/>
    </row>
    <row r="107" spans="1:12" s="3" customFormat="1" ht="33.75" customHeight="1" outlineLevel="3" x14ac:dyDescent="0.2">
      <c r="A107" s="32" t="s">
        <v>324</v>
      </c>
      <c r="B107" s="11" t="s">
        <v>59</v>
      </c>
      <c r="C107" s="11" t="s">
        <v>81</v>
      </c>
      <c r="D107" s="75" t="s">
        <v>453</v>
      </c>
      <c r="E107" s="11" t="s">
        <v>74</v>
      </c>
      <c r="F107" s="29">
        <f>F108</f>
        <v>300000</v>
      </c>
      <c r="G107" s="29">
        <f t="shared" ref="G107:H107" si="28">G108</f>
        <v>0</v>
      </c>
      <c r="H107" s="29">
        <f t="shared" si="28"/>
        <v>0</v>
      </c>
      <c r="I107" s="65"/>
      <c r="J107" s="66"/>
      <c r="K107" s="66"/>
      <c r="L107" s="66"/>
    </row>
    <row r="108" spans="1:12" s="3" customFormat="1" ht="41.25" customHeight="1" outlineLevel="3" x14ac:dyDescent="0.2">
      <c r="A108" s="32" t="s">
        <v>75</v>
      </c>
      <c r="B108" s="11" t="s">
        <v>59</v>
      </c>
      <c r="C108" s="11" t="s">
        <v>81</v>
      </c>
      <c r="D108" s="75" t="s">
        <v>453</v>
      </c>
      <c r="E108" s="11" t="s">
        <v>6</v>
      </c>
      <c r="F108" s="28">
        <v>300000</v>
      </c>
      <c r="G108" s="28">
        <v>0</v>
      </c>
      <c r="H108" s="28">
        <v>0</v>
      </c>
      <c r="I108" s="65"/>
      <c r="J108" s="66"/>
      <c r="K108" s="66"/>
      <c r="L108" s="66"/>
    </row>
    <row r="109" spans="1:12" s="3" customFormat="1" ht="45" customHeight="1" outlineLevel="3" x14ac:dyDescent="0.2">
      <c r="A109" s="20" t="s">
        <v>391</v>
      </c>
      <c r="B109" s="16" t="s">
        <v>59</v>
      </c>
      <c r="C109" s="16" t="s">
        <v>81</v>
      </c>
      <c r="D109" s="56" t="s">
        <v>392</v>
      </c>
      <c r="E109" s="16" t="s">
        <v>2</v>
      </c>
      <c r="F109" s="13">
        <f t="shared" ref="F109:H112" si="29">F110</f>
        <v>10000</v>
      </c>
      <c r="G109" s="13">
        <f t="shared" si="29"/>
        <v>10000</v>
      </c>
      <c r="H109" s="13">
        <f t="shared" si="29"/>
        <v>10000</v>
      </c>
      <c r="I109" s="65"/>
      <c r="J109" s="66"/>
      <c r="K109" s="66"/>
      <c r="L109" s="66"/>
    </row>
    <row r="110" spans="1:12" s="3" customFormat="1" ht="60.75" customHeight="1" outlineLevel="3" x14ac:dyDescent="0.2">
      <c r="A110" s="20" t="s">
        <v>393</v>
      </c>
      <c r="B110" s="16" t="s">
        <v>59</v>
      </c>
      <c r="C110" s="16" t="s">
        <v>81</v>
      </c>
      <c r="D110" s="56" t="s">
        <v>394</v>
      </c>
      <c r="E110" s="16" t="s">
        <v>2</v>
      </c>
      <c r="F110" s="13">
        <f t="shared" si="29"/>
        <v>10000</v>
      </c>
      <c r="G110" s="13">
        <f t="shared" si="29"/>
        <v>10000</v>
      </c>
      <c r="H110" s="13">
        <f t="shared" si="29"/>
        <v>10000</v>
      </c>
      <c r="I110" s="65"/>
      <c r="J110" s="66"/>
      <c r="K110" s="66"/>
      <c r="L110" s="66"/>
    </row>
    <row r="111" spans="1:12" s="3" customFormat="1" ht="28.5" customHeight="1" outlineLevel="3" x14ac:dyDescent="0.2">
      <c r="A111" s="20" t="s">
        <v>395</v>
      </c>
      <c r="B111" s="16" t="s">
        <v>59</v>
      </c>
      <c r="C111" s="16" t="s">
        <v>81</v>
      </c>
      <c r="D111" s="56" t="s">
        <v>396</v>
      </c>
      <c r="E111" s="16" t="s">
        <v>2</v>
      </c>
      <c r="F111" s="13">
        <f t="shared" si="29"/>
        <v>10000</v>
      </c>
      <c r="G111" s="13">
        <f t="shared" si="29"/>
        <v>10000</v>
      </c>
      <c r="H111" s="13">
        <f t="shared" si="29"/>
        <v>10000</v>
      </c>
      <c r="I111" s="65"/>
      <c r="J111" s="66"/>
      <c r="K111" s="66"/>
      <c r="L111" s="66"/>
    </row>
    <row r="112" spans="1:12" s="3" customFormat="1" ht="45" customHeight="1" outlineLevel="3" x14ac:dyDescent="0.2">
      <c r="A112" s="20" t="s">
        <v>262</v>
      </c>
      <c r="B112" s="16" t="s">
        <v>59</v>
      </c>
      <c r="C112" s="16" t="s">
        <v>81</v>
      </c>
      <c r="D112" s="56" t="s">
        <v>396</v>
      </c>
      <c r="E112" s="16" t="s">
        <v>74</v>
      </c>
      <c r="F112" s="13">
        <f t="shared" si="29"/>
        <v>10000</v>
      </c>
      <c r="G112" s="13">
        <f t="shared" si="29"/>
        <v>10000</v>
      </c>
      <c r="H112" s="13">
        <f t="shared" si="29"/>
        <v>10000</v>
      </c>
      <c r="I112" s="65"/>
      <c r="J112" s="66"/>
      <c r="K112" s="66"/>
      <c r="L112" s="66"/>
    </row>
    <row r="113" spans="1:12" s="3" customFormat="1" ht="45" customHeight="1" outlineLevel="3" x14ac:dyDescent="0.2">
      <c r="A113" s="20" t="s">
        <v>75</v>
      </c>
      <c r="B113" s="16" t="s">
        <v>59</v>
      </c>
      <c r="C113" s="16" t="s">
        <v>81</v>
      </c>
      <c r="D113" s="56" t="s">
        <v>396</v>
      </c>
      <c r="E113" s="16" t="s">
        <v>6</v>
      </c>
      <c r="F113" s="28">
        <v>10000</v>
      </c>
      <c r="G113" s="28">
        <v>10000</v>
      </c>
      <c r="H113" s="28">
        <v>10000</v>
      </c>
      <c r="I113" s="65"/>
      <c r="J113" s="66"/>
      <c r="K113" s="66"/>
      <c r="L113" s="66"/>
    </row>
    <row r="114" spans="1:12" s="3" customFormat="1" ht="54" customHeight="1" outlineLevel="3" x14ac:dyDescent="0.2">
      <c r="A114" s="30" t="s">
        <v>403</v>
      </c>
      <c r="B114" s="16" t="s">
        <v>59</v>
      </c>
      <c r="C114" s="16" t="s">
        <v>81</v>
      </c>
      <c r="D114" s="56" t="s">
        <v>406</v>
      </c>
      <c r="E114" s="16" t="s">
        <v>2</v>
      </c>
      <c r="F114" s="29">
        <f t="shared" ref="F114:H116" si="30">F115</f>
        <v>2000000</v>
      </c>
      <c r="G114" s="29">
        <f t="shared" si="30"/>
        <v>0</v>
      </c>
      <c r="H114" s="29">
        <f t="shared" si="30"/>
        <v>0</v>
      </c>
      <c r="I114" s="65"/>
      <c r="J114" s="66"/>
      <c r="K114" s="66"/>
      <c r="L114" s="66"/>
    </row>
    <row r="115" spans="1:12" s="3" customFormat="1" ht="36.75" customHeight="1" outlineLevel="3" x14ac:dyDescent="0.2">
      <c r="A115" s="31" t="s">
        <v>404</v>
      </c>
      <c r="B115" s="16" t="s">
        <v>59</v>
      </c>
      <c r="C115" s="16" t="s">
        <v>81</v>
      </c>
      <c r="D115" s="56" t="s">
        <v>407</v>
      </c>
      <c r="E115" s="16" t="s">
        <v>2</v>
      </c>
      <c r="F115" s="29">
        <f t="shared" si="30"/>
        <v>2000000</v>
      </c>
      <c r="G115" s="29">
        <f t="shared" si="30"/>
        <v>0</v>
      </c>
      <c r="H115" s="29">
        <f t="shared" si="30"/>
        <v>0</v>
      </c>
      <c r="I115" s="65"/>
      <c r="J115" s="66"/>
      <c r="K115" s="66"/>
      <c r="L115" s="66"/>
    </row>
    <row r="116" spans="1:12" s="3" customFormat="1" ht="45" customHeight="1" outlineLevel="3" x14ac:dyDescent="0.2">
      <c r="A116" s="32" t="s">
        <v>105</v>
      </c>
      <c r="B116" s="16" t="s">
        <v>59</v>
      </c>
      <c r="C116" s="16" t="s">
        <v>81</v>
      </c>
      <c r="D116" s="56" t="s">
        <v>407</v>
      </c>
      <c r="E116" s="16" t="s">
        <v>84</v>
      </c>
      <c r="F116" s="29">
        <f t="shared" si="30"/>
        <v>2000000</v>
      </c>
      <c r="G116" s="29">
        <f t="shared" si="30"/>
        <v>0</v>
      </c>
      <c r="H116" s="29">
        <f t="shared" si="30"/>
        <v>0</v>
      </c>
      <c r="I116" s="65"/>
      <c r="J116" s="66"/>
      <c r="K116" s="66"/>
      <c r="L116" s="66"/>
    </row>
    <row r="117" spans="1:12" s="3" customFormat="1" ht="55.5" customHeight="1" outlineLevel="3" x14ac:dyDescent="0.2">
      <c r="A117" s="32" t="s">
        <v>405</v>
      </c>
      <c r="B117" s="16" t="s">
        <v>59</v>
      </c>
      <c r="C117" s="16" t="s">
        <v>81</v>
      </c>
      <c r="D117" s="56" t="s">
        <v>407</v>
      </c>
      <c r="E117" s="16" t="s">
        <v>408</v>
      </c>
      <c r="F117" s="28">
        <v>2000000</v>
      </c>
      <c r="G117" s="28">
        <v>0</v>
      </c>
      <c r="H117" s="28">
        <v>0</v>
      </c>
      <c r="I117" s="65"/>
      <c r="J117" s="66"/>
      <c r="K117" s="66"/>
      <c r="L117" s="66"/>
    </row>
    <row r="118" spans="1:12" s="3" customFormat="1" ht="30.75" customHeight="1" outlineLevel="2" x14ac:dyDescent="0.2">
      <c r="A118" s="12" t="s">
        <v>4</v>
      </c>
      <c r="B118" s="11" t="s">
        <v>59</v>
      </c>
      <c r="C118" s="11" t="s">
        <v>81</v>
      </c>
      <c r="D118" s="75" t="s">
        <v>63</v>
      </c>
      <c r="E118" s="11" t="s">
        <v>2</v>
      </c>
      <c r="F118" s="13">
        <f>F119</f>
        <v>118089456.91</v>
      </c>
      <c r="G118" s="13">
        <f>G119</f>
        <v>110811623</v>
      </c>
      <c r="H118" s="13">
        <f>H119</f>
        <v>110948056</v>
      </c>
      <c r="I118" s="65"/>
      <c r="J118" s="66"/>
      <c r="K118" s="66"/>
      <c r="L118" s="66"/>
    </row>
    <row r="119" spans="1:12" s="3" customFormat="1" ht="33.75" customHeight="1" outlineLevel="2" x14ac:dyDescent="0.2">
      <c r="A119" s="12" t="s">
        <v>64</v>
      </c>
      <c r="B119" s="11" t="s">
        <v>59</v>
      </c>
      <c r="C119" s="11" t="s">
        <v>81</v>
      </c>
      <c r="D119" s="75" t="s">
        <v>65</v>
      </c>
      <c r="E119" s="11" t="s">
        <v>2</v>
      </c>
      <c r="F119" s="13">
        <f>F120+F126+F134+F137+F144+F156+F161+F131+F151+F166+F123</f>
        <v>118089456.91</v>
      </c>
      <c r="G119" s="13">
        <f>G120+G126+G134+G137+G144+G156+G161+G131+G151+G166+G123</f>
        <v>110811623</v>
      </c>
      <c r="H119" s="13">
        <f>H120+H126+H134+H137+H144+H156+H161+H131+H151+H166+H123</f>
        <v>110948056</v>
      </c>
      <c r="I119" s="65"/>
      <c r="J119" s="66"/>
      <c r="K119" s="66"/>
      <c r="L119" s="66"/>
    </row>
    <row r="120" spans="1:12" s="3" customFormat="1" ht="33.75" customHeight="1" outlineLevel="2" x14ac:dyDescent="0.2">
      <c r="A120" s="12" t="s">
        <v>44</v>
      </c>
      <c r="B120" s="11" t="s">
        <v>59</v>
      </c>
      <c r="C120" s="11" t="s">
        <v>81</v>
      </c>
      <c r="D120" s="76" t="s">
        <v>80</v>
      </c>
      <c r="E120" s="58" t="s">
        <v>2</v>
      </c>
      <c r="F120" s="13">
        <f>F121</f>
        <v>1616177.19</v>
      </c>
      <c r="G120" s="13">
        <f t="shared" ref="G120:H121" si="31">G121</f>
        <v>0</v>
      </c>
      <c r="H120" s="13">
        <f t="shared" si="31"/>
        <v>0</v>
      </c>
      <c r="I120" s="65"/>
      <c r="J120" s="66"/>
      <c r="K120" s="66"/>
      <c r="L120" s="66"/>
    </row>
    <row r="121" spans="1:12" s="3" customFormat="1" ht="33.75" customHeight="1" outlineLevel="2" x14ac:dyDescent="0.2">
      <c r="A121" s="10" t="s">
        <v>258</v>
      </c>
      <c r="B121" s="11" t="s">
        <v>59</v>
      </c>
      <c r="C121" s="11" t="s">
        <v>81</v>
      </c>
      <c r="D121" s="76" t="s">
        <v>80</v>
      </c>
      <c r="E121" s="58" t="s">
        <v>74</v>
      </c>
      <c r="F121" s="13">
        <f>F122</f>
        <v>1616177.19</v>
      </c>
      <c r="G121" s="13">
        <f t="shared" si="31"/>
        <v>0</v>
      </c>
      <c r="H121" s="13">
        <f t="shared" si="31"/>
        <v>0</v>
      </c>
      <c r="I121" s="65"/>
      <c r="J121" s="66"/>
      <c r="K121" s="66"/>
      <c r="L121" s="66"/>
    </row>
    <row r="122" spans="1:12" s="3" customFormat="1" ht="42.75" customHeight="1" outlineLevel="2" x14ac:dyDescent="0.2">
      <c r="A122" s="10" t="s">
        <v>75</v>
      </c>
      <c r="B122" s="11" t="s">
        <v>59</v>
      </c>
      <c r="C122" s="11" t="s">
        <v>81</v>
      </c>
      <c r="D122" s="76" t="s">
        <v>80</v>
      </c>
      <c r="E122" s="58" t="s">
        <v>6</v>
      </c>
      <c r="F122" s="28">
        <v>1616177.19</v>
      </c>
      <c r="G122" s="28">
        <v>0</v>
      </c>
      <c r="H122" s="28">
        <v>0</v>
      </c>
      <c r="I122" s="65"/>
      <c r="J122" s="66"/>
      <c r="K122" s="66"/>
      <c r="L122" s="66"/>
    </row>
    <row r="123" spans="1:12" s="3" customFormat="1" ht="28.5" customHeight="1" outlineLevel="2" x14ac:dyDescent="0.2">
      <c r="A123" s="20" t="s">
        <v>483</v>
      </c>
      <c r="B123" s="11" t="s">
        <v>59</v>
      </c>
      <c r="C123" s="11" t="s">
        <v>81</v>
      </c>
      <c r="D123" s="76" t="s">
        <v>480</v>
      </c>
      <c r="E123" s="58" t="s">
        <v>2</v>
      </c>
      <c r="F123" s="54">
        <f>F124</f>
        <v>150000</v>
      </c>
      <c r="G123" s="54">
        <f t="shared" ref="G123:H123" si="32">G124</f>
        <v>0</v>
      </c>
      <c r="H123" s="54">
        <f t="shared" si="32"/>
        <v>0</v>
      </c>
      <c r="I123" s="65"/>
      <c r="J123" s="66"/>
      <c r="K123" s="66"/>
      <c r="L123" s="66"/>
    </row>
    <row r="124" spans="1:12" s="3" customFormat="1" ht="27.75" customHeight="1" outlineLevel="2" x14ac:dyDescent="0.2">
      <c r="A124" s="59" t="s">
        <v>77</v>
      </c>
      <c r="B124" s="11" t="s">
        <v>59</v>
      </c>
      <c r="C124" s="11" t="s">
        <v>81</v>
      </c>
      <c r="D124" s="76" t="s">
        <v>480</v>
      </c>
      <c r="E124" s="58" t="s">
        <v>78</v>
      </c>
      <c r="F124" s="54">
        <f>F125</f>
        <v>150000</v>
      </c>
      <c r="G124" s="54">
        <f t="shared" ref="G124:H124" si="33">G125</f>
        <v>0</v>
      </c>
      <c r="H124" s="54">
        <f t="shared" si="33"/>
        <v>0</v>
      </c>
      <c r="I124" s="65"/>
      <c r="J124" s="66"/>
      <c r="K124" s="66"/>
      <c r="L124" s="66"/>
    </row>
    <row r="125" spans="1:12" s="3" customFormat="1" ht="28.5" customHeight="1" outlineLevel="2" x14ac:dyDescent="0.2">
      <c r="A125" s="59" t="s">
        <v>482</v>
      </c>
      <c r="B125" s="11" t="s">
        <v>59</v>
      </c>
      <c r="C125" s="11" t="s">
        <v>81</v>
      </c>
      <c r="D125" s="76" t="s">
        <v>480</v>
      </c>
      <c r="E125" s="58" t="s">
        <v>481</v>
      </c>
      <c r="F125" s="28">
        <v>150000</v>
      </c>
      <c r="G125" s="28">
        <v>0</v>
      </c>
      <c r="H125" s="28">
        <v>0</v>
      </c>
      <c r="I125" s="65"/>
      <c r="J125" s="66"/>
      <c r="K125" s="66"/>
      <c r="L125" s="66"/>
    </row>
    <row r="126" spans="1:12" s="3" customFormat="1" ht="52.5" customHeight="1" outlineLevel="2" x14ac:dyDescent="0.2">
      <c r="A126" s="10" t="s">
        <v>257</v>
      </c>
      <c r="B126" s="11" t="s">
        <v>59</v>
      </c>
      <c r="C126" s="11" t="s">
        <v>81</v>
      </c>
      <c r="D126" s="75" t="s">
        <v>71</v>
      </c>
      <c r="E126" s="18" t="s">
        <v>2</v>
      </c>
      <c r="F126" s="13">
        <f>F127+F129</f>
        <v>38164770</v>
      </c>
      <c r="G126" s="13">
        <f>G127+G129</f>
        <v>38314770</v>
      </c>
      <c r="H126" s="13">
        <f>H127+H129</f>
        <v>38314770</v>
      </c>
      <c r="I126" s="65"/>
      <c r="J126" s="66"/>
      <c r="K126" s="66"/>
      <c r="L126" s="66"/>
    </row>
    <row r="127" spans="1:12" s="3" customFormat="1" ht="75.75" customHeight="1" outlineLevel="2" x14ac:dyDescent="0.2">
      <c r="A127" s="10" t="s">
        <v>171</v>
      </c>
      <c r="B127" s="11" t="s">
        <v>59</v>
      </c>
      <c r="C127" s="11" t="s">
        <v>81</v>
      </c>
      <c r="D127" s="75" t="s">
        <v>71</v>
      </c>
      <c r="E127" s="18" t="s">
        <v>67</v>
      </c>
      <c r="F127" s="13">
        <f>F128</f>
        <v>38024770</v>
      </c>
      <c r="G127" s="13">
        <f>G128</f>
        <v>38174770</v>
      </c>
      <c r="H127" s="13">
        <f>H128</f>
        <v>38174770</v>
      </c>
      <c r="I127" s="65"/>
      <c r="J127" s="66"/>
      <c r="K127" s="66"/>
      <c r="L127" s="66"/>
    </row>
    <row r="128" spans="1:12" s="3" customFormat="1" ht="30" customHeight="1" outlineLevel="2" x14ac:dyDescent="0.2">
      <c r="A128" s="10" t="s">
        <v>172</v>
      </c>
      <c r="B128" s="11" t="s">
        <v>59</v>
      </c>
      <c r="C128" s="11" t="s">
        <v>81</v>
      </c>
      <c r="D128" s="75" t="s">
        <v>71</v>
      </c>
      <c r="E128" s="18" t="s">
        <v>5</v>
      </c>
      <c r="F128" s="28">
        <v>38024770</v>
      </c>
      <c r="G128" s="28">
        <v>38174770</v>
      </c>
      <c r="H128" s="28">
        <v>38174770</v>
      </c>
      <c r="I128" s="65"/>
      <c r="J128" s="66"/>
      <c r="K128" s="66"/>
      <c r="L128" s="66"/>
    </row>
    <row r="129" spans="1:12" s="3" customFormat="1" ht="18.75" customHeight="1" outlineLevel="1" x14ac:dyDescent="0.2">
      <c r="A129" s="12" t="s">
        <v>77</v>
      </c>
      <c r="B129" s="11" t="s">
        <v>59</v>
      </c>
      <c r="C129" s="11" t="s">
        <v>81</v>
      </c>
      <c r="D129" s="75" t="s">
        <v>71</v>
      </c>
      <c r="E129" s="11" t="s">
        <v>78</v>
      </c>
      <c r="F129" s="13">
        <f>F130</f>
        <v>140000</v>
      </c>
      <c r="G129" s="13">
        <f>G130</f>
        <v>140000</v>
      </c>
      <c r="H129" s="13">
        <f>H130</f>
        <v>140000</v>
      </c>
      <c r="I129" s="65"/>
      <c r="J129" s="66"/>
      <c r="K129" s="66"/>
      <c r="L129" s="66"/>
    </row>
    <row r="130" spans="1:12" s="3" customFormat="1" ht="21" customHeight="1" outlineLevel="1" x14ac:dyDescent="0.2">
      <c r="A130" s="10" t="s">
        <v>9</v>
      </c>
      <c r="B130" s="11" t="s">
        <v>59</v>
      </c>
      <c r="C130" s="11" t="s">
        <v>81</v>
      </c>
      <c r="D130" s="75" t="s">
        <v>71</v>
      </c>
      <c r="E130" s="11" t="s">
        <v>10</v>
      </c>
      <c r="F130" s="28">
        <v>140000</v>
      </c>
      <c r="G130" s="28">
        <v>140000</v>
      </c>
      <c r="H130" s="28">
        <v>140000</v>
      </c>
      <c r="I130" s="65"/>
      <c r="J130" s="66"/>
      <c r="K130" s="66"/>
      <c r="L130" s="66"/>
    </row>
    <row r="131" spans="1:12" s="3" customFormat="1" ht="67.5" customHeight="1" outlineLevel="1" x14ac:dyDescent="0.2">
      <c r="A131" s="10" t="s">
        <v>260</v>
      </c>
      <c r="B131" s="11" t="s">
        <v>59</v>
      </c>
      <c r="C131" s="11" t="s">
        <v>81</v>
      </c>
      <c r="D131" s="75" t="s">
        <v>261</v>
      </c>
      <c r="E131" s="11" t="s">
        <v>2</v>
      </c>
      <c r="F131" s="13">
        <f>F132</f>
        <v>2748838</v>
      </c>
      <c r="G131" s="13">
        <f t="shared" ref="G131:H131" si="34">G132</f>
        <v>2550010</v>
      </c>
      <c r="H131" s="13">
        <f t="shared" si="34"/>
        <v>2550010</v>
      </c>
      <c r="I131" s="65"/>
      <c r="J131" s="66"/>
      <c r="K131" s="66"/>
      <c r="L131" s="66"/>
    </row>
    <row r="132" spans="1:12" s="3" customFormat="1" ht="68.25" customHeight="1" outlineLevel="1" x14ac:dyDescent="0.2">
      <c r="A132" s="10" t="s">
        <v>171</v>
      </c>
      <c r="B132" s="11" t="s">
        <v>59</v>
      </c>
      <c r="C132" s="11" t="s">
        <v>81</v>
      </c>
      <c r="D132" s="75" t="s">
        <v>261</v>
      </c>
      <c r="E132" s="11" t="s">
        <v>67</v>
      </c>
      <c r="F132" s="13">
        <f>F133</f>
        <v>2748838</v>
      </c>
      <c r="G132" s="13">
        <f t="shared" ref="G132:H132" si="35">G133</f>
        <v>2550010</v>
      </c>
      <c r="H132" s="13">
        <f t="shared" si="35"/>
        <v>2550010</v>
      </c>
      <c r="I132" s="65"/>
      <c r="J132" s="66"/>
      <c r="K132" s="66"/>
      <c r="L132" s="66"/>
    </row>
    <row r="133" spans="1:12" s="3" customFormat="1" ht="39" customHeight="1" outlineLevel="1" x14ac:dyDescent="0.2">
      <c r="A133" s="10" t="s">
        <v>172</v>
      </c>
      <c r="B133" s="11" t="s">
        <v>59</v>
      </c>
      <c r="C133" s="11" t="s">
        <v>81</v>
      </c>
      <c r="D133" s="75" t="s">
        <v>261</v>
      </c>
      <c r="E133" s="11" t="s">
        <v>5</v>
      </c>
      <c r="F133" s="28">
        <v>2748838</v>
      </c>
      <c r="G133" s="28">
        <v>2550010</v>
      </c>
      <c r="H133" s="28">
        <v>2550010</v>
      </c>
      <c r="I133" s="65"/>
      <c r="J133" s="66"/>
      <c r="K133" s="66"/>
      <c r="L133" s="66"/>
    </row>
    <row r="134" spans="1:12" s="3" customFormat="1" ht="25.5" outlineLevel="1" x14ac:dyDescent="0.2">
      <c r="A134" s="10" t="s">
        <v>18</v>
      </c>
      <c r="B134" s="11" t="s">
        <v>59</v>
      </c>
      <c r="C134" s="11" t="s">
        <v>81</v>
      </c>
      <c r="D134" s="75" t="s">
        <v>88</v>
      </c>
      <c r="E134" s="11" t="s">
        <v>2</v>
      </c>
      <c r="F134" s="13">
        <f>F135</f>
        <v>1490622</v>
      </c>
      <c r="G134" s="13">
        <f t="shared" ref="G134:H134" si="36">G135</f>
        <v>1490622</v>
      </c>
      <c r="H134" s="13">
        <f t="shared" si="36"/>
        <v>1490622</v>
      </c>
      <c r="I134" s="65"/>
      <c r="J134" s="66"/>
      <c r="K134" s="66"/>
      <c r="L134" s="66"/>
    </row>
    <row r="135" spans="1:12" s="3" customFormat="1" ht="72.75" customHeight="1" outlineLevel="1" x14ac:dyDescent="0.2">
      <c r="A135" s="10" t="s">
        <v>171</v>
      </c>
      <c r="B135" s="11" t="s">
        <v>59</v>
      </c>
      <c r="C135" s="11" t="s">
        <v>81</v>
      </c>
      <c r="D135" s="75" t="s">
        <v>88</v>
      </c>
      <c r="E135" s="11" t="s">
        <v>67</v>
      </c>
      <c r="F135" s="13">
        <f>F136</f>
        <v>1490622</v>
      </c>
      <c r="G135" s="13">
        <f t="shared" ref="G135:H135" si="37">G136</f>
        <v>1490622</v>
      </c>
      <c r="H135" s="13">
        <f t="shared" si="37"/>
        <v>1490622</v>
      </c>
      <c r="I135" s="65"/>
      <c r="J135" s="66"/>
      <c r="K135" s="66"/>
      <c r="L135" s="66"/>
    </row>
    <row r="136" spans="1:12" s="3" customFormat="1" ht="25.5" outlineLevel="1" x14ac:dyDescent="0.2">
      <c r="A136" s="10" t="s">
        <v>172</v>
      </c>
      <c r="B136" s="11" t="s">
        <v>59</v>
      </c>
      <c r="C136" s="11" t="s">
        <v>81</v>
      </c>
      <c r="D136" s="75" t="s">
        <v>88</v>
      </c>
      <c r="E136" s="11" t="s">
        <v>5</v>
      </c>
      <c r="F136" s="28">
        <v>1490622</v>
      </c>
      <c r="G136" s="28">
        <v>1490622</v>
      </c>
      <c r="H136" s="28">
        <v>1490622</v>
      </c>
      <c r="I136" s="65"/>
      <c r="J136" s="66"/>
      <c r="K136" s="66"/>
      <c r="L136" s="66"/>
    </row>
    <row r="137" spans="1:12" s="3" customFormat="1" ht="62.25" customHeight="1" outlineLevel="4" x14ac:dyDescent="0.2">
      <c r="A137" s="10" t="s">
        <v>454</v>
      </c>
      <c r="B137" s="11" t="s">
        <v>59</v>
      </c>
      <c r="C137" s="11" t="s">
        <v>81</v>
      </c>
      <c r="D137" s="75" t="s">
        <v>87</v>
      </c>
      <c r="E137" s="18" t="s">
        <v>2</v>
      </c>
      <c r="F137" s="13">
        <f>F138+F140+F142</f>
        <v>43179141.719999999</v>
      </c>
      <c r="G137" s="13">
        <f>G138+G140+G142</f>
        <v>39044650</v>
      </c>
      <c r="H137" s="13">
        <f>H138+H140+H142</f>
        <v>39044650</v>
      </c>
      <c r="I137" s="65"/>
      <c r="J137" s="66"/>
      <c r="K137" s="66"/>
      <c r="L137" s="66"/>
    </row>
    <row r="138" spans="1:12" s="3" customFormat="1" ht="71.25" customHeight="1" outlineLevel="4" x14ac:dyDescent="0.2">
      <c r="A138" s="10" t="s">
        <v>171</v>
      </c>
      <c r="B138" s="11" t="s">
        <v>59</v>
      </c>
      <c r="C138" s="11" t="s">
        <v>81</v>
      </c>
      <c r="D138" s="75" t="s">
        <v>87</v>
      </c>
      <c r="E138" s="11" t="s">
        <v>67</v>
      </c>
      <c r="F138" s="13">
        <f>F139</f>
        <v>25429591.719999999</v>
      </c>
      <c r="G138" s="13">
        <f t="shared" ref="G138:H138" si="38">G139</f>
        <v>24994100</v>
      </c>
      <c r="H138" s="13">
        <f t="shared" si="38"/>
        <v>24994100</v>
      </c>
      <c r="I138" s="65"/>
      <c r="J138" s="66"/>
      <c r="K138" s="66"/>
      <c r="L138" s="66"/>
    </row>
    <row r="139" spans="1:12" s="3" customFormat="1" ht="33" customHeight="1" outlineLevel="4" x14ac:dyDescent="0.2">
      <c r="A139" s="10" t="s">
        <v>16</v>
      </c>
      <c r="B139" s="11" t="s">
        <v>59</v>
      </c>
      <c r="C139" s="11" t="s">
        <v>81</v>
      </c>
      <c r="D139" s="75" t="s">
        <v>87</v>
      </c>
      <c r="E139" s="11" t="s">
        <v>17</v>
      </c>
      <c r="F139" s="28">
        <v>25429591.719999999</v>
      </c>
      <c r="G139" s="28">
        <v>24994100</v>
      </c>
      <c r="H139" s="28">
        <v>24994100</v>
      </c>
      <c r="I139" s="65"/>
      <c r="J139" s="66"/>
      <c r="K139" s="66"/>
      <c r="L139" s="66"/>
    </row>
    <row r="140" spans="1:12" s="3" customFormat="1" ht="26.25" customHeight="1" outlineLevel="4" x14ac:dyDescent="0.2">
      <c r="A140" s="10" t="s">
        <v>258</v>
      </c>
      <c r="B140" s="11" t="s">
        <v>59</v>
      </c>
      <c r="C140" s="11" t="s">
        <v>81</v>
      </c>
      <c r="D140" s="75" t="s">
        <v>87</v>
      </c>
      <c r="E140" s="11" t="s">
        <v>74</v>
      </c>
      <c r="F140" s="13">
        <f>F141</f>
        <v>17457500</v>
      </c>
      <c r="G140" s="13">
        <f t="shared" ref="G140:H140" si="39">G141</f>
        <v>13758500</v>
      </c>
      <c r="H140" s="13">
        <f t="shared" si="39"/>
        <v>13758500</v>
      </c>
      <c r="I140" s="65"/>
      <c r="J140" s="66"/>
      <c r="K140" s="66"/>
      <c r="L140" s="66"/>
    </row>
    <row r="141" spans="1:12" s="3" customFormat="1" ht="42.75" customHeight="1" outlineLevel="4" x14ac:dyDescent="0.2">
      <c r="A141" s="10" t="s">
        <v>75</v>
      </c>
      <c r="B141" s="11" t="s">
        <v>59</v>
      </c>
      <c r="C141" s="11" t="s">
        <v>81</v>
      </c>
      <c r="D141" s="75" t="s">
        <v>87</v>
      </c>
      <c r="E141" s="11" t="s">
        <v>6</v>
      </c>
      <c r="F141" s="28">
        <v>17457500</v>
      </c>
      <c r="G141" s="28">
        <v>13758500</v>
      </c>
      <c r="H141" s="28">
        <v>13758500</v>
      </c>
      <c r="I141" s="65"/>
      <c r="J141" s="65"/>
      <c r="K141" s="66"/>
      <c r="L141" s="66"/>
    </row>
    <row r="142" spans="1:12" s="3" customFormat="1" ht="21.75" customHeight="1" outlineLevel="4" x14ac:dyDescent="0.2">
      <c r="A142" s="12" t="s">
        <v>77</v>
      </c>
      <c r="B142" s="11" t="s">
        <v>59</v>
      </c>
      <c r="C142" s="11" t="s">
        <v>81</v>
      </c>
      <c r="D142" s="75" t="s">
        <v>87</v>
      </c>
      <c r="E142" s="11" t="s">
        <v>78</v>
      </c>
      <c r="F142" s="13">
        <f>F143</f>
        <v>292050</v>
      </c>
      <c r="G142" s="13">
        <f t="shared" ref="G142:H142" si="40">G143</f>
        <v>292050</v>
      </c>
      <c r="H142" s="13">
        <f t="shared" si="40"/>
        <v>292050</v>
      </c>
      <c r="I142" s="65"/>
      <c r="J142" s="66"/>
      <c r="K142" s="66"/>
      <c r="L142" s="66"/>
    </row>
    <row r="143" spans="1:12" s="3" customFormat="1" ht="26.25" customHeight="1" outlineLevel="4" x14ac:dyDescent="0.2">
      <c r="A143" s="10" t="s">
        <v>9</v>
      </c>
      <c r="B143" s="11" t="s">
        <v>59</v>
      </c>
      <c r="C143" s="11" t="s">
        <v>81</v>
      </c>
      <c r="D143" s="75" t="s">
        <v>87</v>
      </c>
      <c r="E143" s="11" t="s">
        <v>10</v>
      </c>
      <c r="F143" s="28">
        <v>292050</v>
      </c>
      <c r="G143" s="28">
        <v>292050</v>
      </c>
      <c r="H143" s="28">
        <v>292050</v>
      </c>
      <c r="I143" s="65"/>
      <c r="J143" s="66"/>
      <c r="K143" s="66"/>
      <c r="L143" s="66"/>
    </row>
    <row r="144" spans="1:12" s="3" customFormat="1" ht="54" customHeight="1" outlineLevel="4" x14ac:dyDescent="0.2">
      <c r="A144" s="10" t="s">
        <v>455</v>
      </c>
      <c r="B144" s="11" t="s">
        <v>59</v>
      </c>
      <c r="C144" s="11" t="s">
        <v>81</v>
      </c>
      <c r="D144" s="75" t="s">
        <v>185</v>
      </c>
      <c r="E144" s="11" t="s">
        <v>2</v>
      </c>
      <c r="F144" s="13">
        <f>F145+F147+F149</f>
        <v>27029343</v>
      </c>
      <c r="G144" s="13">
        <f t="shared" ref="G144:H144" si="41">G145+G147+G149</f>
        <v>25582149</v>
      </c>
      <c r="H144" s="13">
        <f t="shared" si="41"/>
        <v>25582149</v>
      </c>
      <c r="I144" s="65"/>
      <c r="J144" s="66"/>
      <c r="K144" s="66"/>
      <c r="L144" s="66"/>
    </row>
    <row r="145" spans="1:12" s="3" customFormat="1" ht="69.75" customHeight="1" outlineLevel="4" x14ac:dyDescent="0.2">
      <c r="A145" s="10" t="s">
        <v>171</v>
      </c>
      <c r="B145" s="11" t="s">
        <v>59</v>
      </c>
      <c r="C145" s="11" t="s">
        <v>81</v>
      </c>
      <c r="D145" s="75" t="s">
        <v>185</v>
      </c>
      <c r="E145" s="11" t="s">
        <v>67</v>
      </c>
      <c r="F145" s="13">
        <f>F146</f>
        <v>16725466</v>
      </c>
      <c r="G145" s="13">
        <f t="shared" ref="G145:H145" si="42">G146</f>
        <v>15830814</v>
      </c>
      <c r="H145" s="13">
        <f t="shared" si="42"/>
        <v>15830814</v>
      </c>
      <c r="I145" s="65"/>
      <c r="J145" s="66"/>
      <c r="K145" s="66"/>
      <c r="L145" s="66"/>
    </row>
    <row r="146" spans="1:12" s="3" customFormat="1" ht="29.25" customHeight="1" outlineLevel="4" x14ac:dyDescent="0.2">
      <c r="A146" s="10" t="s">
        <v>16</v>
      </c>
      <c r="B146" s="11" t="s">
        <v>59</v>
      </c>
      <c r="C146" s="11" t="s">
        <v>81</v>
      </c>
      <c r="D146" s="75" t="s">
        <v>185</v>
      </c>
      <c r="E146" s="11" t="s">
        <v>17</v>
      </c>
      <c r="F146" s="28">
        <v>16725466</v>
      </c>
      <c r="G146" s="28">
        <v>15830814</v>
      </c>
      <c r="H146" s="28">
        <v>15830814</v>
      </c>
      <c r="I146" s="65"/>
      <c r="J146" s="66"/>
      <c r="K146" s="66"/>
      <c r="L146" s="66"/>
    </row>
    <row r="147" spans="1:12" s="3" customFormat="1" ht="30.75" customHeight="1" outlineLevel="4" x14ac:dyDescent="0.2">
      <c r="A147" s="10" t="s">
        <v>258</v>
      </c>
      <c r="B147" s="11" t="s">
        <v>59</v>
      </c>
      <c r="C147" s="11" t="s">
        <v>81</v>
      </c>
      <c r="D147" s="75" t="s">
        <v>185</v>
      </c>
      <c r="E147" s="11" t="s">
        <v>74</v>
      </c>
      <c r="F147" s="13">
        <f>F148</f>
        <v>10187772</v>
      </c>
      <c r="G147" s="13">
        <f t="shared" ref="G147:H147" si="43">G148</f>
        <v>9635230</v>
      </c>
      <c r="H147" s="13">
        <f t="shared" si="43"/>
        <v>9635230</v>
      </c>
      <c r="I147" s="65"/>
      <c r="J147" s="66"/>
      <c r="K147" s="66"/>
      <c r="L147" s="66"/>
    </row>
    <row r="148" spans="1:12" s="3" customFormat="1" ht="40.5" customHeight="1" outlineLevel="4" x14ac:dyDescent="0.2">
      <c r="A148" s="10" t="s">
        <v>75</v>
      </c>
      <c r="B148" s="11" t="s">
        <v>59</v>
      </c>
      <c r="C148" s="11" t="s">
        <v>81</v>
      </c>
      <c r="D148" s="75" t="s">
        <v>185</v>
      </c>
      <c r="E148" s="11" t="s">
        <v>6</v>
      </c>
      <c r="F148" s="28">
        <v>10187772</v>
      </c>
      <c r="G148" s="28">
        <v>9635230</v>
      </c>
      <c r="H148" s="28">
        <v>9635230</v>
      </c>
      <c r="I148" s="65"/>
      <c r="J148" s="66"/>
      <c r="K148" s="66"/>
      <c r="L148" s="66"/>
    </row>
    <row r="149" spans="1:12" s="3" customFormat="1" ht="14.25" customHeight="1" outlineLevel="4" x14ac:dyDescent="0.2">
      <c r="A149" s="10" t="s">
        <v>77</v>
      </c>
      <c r="B149" s="11" t="s">
        <v>59</v>
      </c>
      <c r="C149" s="11" t="s">
        <v>81</v>
      </c>
      <c r="D149" s="75" t="s">
        <v>185</v>
      </c>
      <c r="E149" s="11" t="s">
        <v>78</v>
      </c>
      <c r="F149" s="13">
        <f>F150</f>
        <v>116105</v>
      </c>
      <c r="G149" s="13">
        <f t="shared" ref="G149:H149" si="44">G150</f>
        <v>116105</v>
      </c>
      <c r="H149" s="13">
        <f t="shared" si="44"/>
        <v>116105</v>
      </c>
      <c r="I149" s="65"/>
      <c r="J149" s="66"/>
      <c r="K149" s="66"/>
      <c r="L149" s="66"/>
    </row>
    <row r="150" spans="1:12" s="3" customFormat="1" ht="16.5" customHeight="1" outlineLevel="4" x14ac:dyDescent="0.2">
      <c r="A150" s="10" t="s">
        <v>9</v>
      </c>
      <c r="B150" s="11" t="s">
        <v>59</v>
      </c>
      <c r="C150" s="11" t="s">
        <v>81</v>
      </c>
      <c r="D150" s="75" t="s">
        <v>185</v>
      </c>
      <c r="E150" s="11" t="s">
        <v>10</v>
      </c>
      <c r="F150" s="28">
        <v>116105</v>
      </c>
      <c r="G150" s="28">
        <v>116105</v>
      </c>
      <c r="H150" s="28">
        <v>116105</v>
      </c>
      <c r="I150" s="65"/>
      <c r="J150" s="66"/>
      <c r="K150" s="66"/>
      <c r="L150" s="66"/>
    </row>
    <row r="151" spans="1:12" s="3" customFormat="1" ht="45.75" customHeight="1" outlineLevel="4" x14ac:dyDescent="0.2">
      <c r="A151" s="10" t="s">
        <v>266</v>
      </c>
      <c r="B151" s="11" t="s">
        <v>59</v>
      </c>
      <c r="C151" s="11" t="s">
        <v>81</v>
      </c>
      <c r="D151" s="75" t="s">
        <v>270</v>
      </c>
      <c r="E151" s="18" t="s">
        <v>2</v>
      </c>
      <c r="F151" s="13">
        <f>F152+F154</f>
        <v>1345397</v>
      </c>
      <c r="G151" s="13">
        <f t="shared" ref="G151:H151" si="45">G152</f>
        <v>1395780</v>
      </c>
      <c r="H151" s="13">
        <f t="shared" si="45"/>
        <v>1451611</v>
      </c>
      <c r="I151" s="65"/>
      <c r="J151" s="66"/>
      <c r="K151" s="66"/>
      <c r="L151" s="66"/>
    </row>
    <row r="152" spans="1:12" s="3" customFormat="1" ht="69.75" customHeight="1" outlineLevel="4" x14ac:dyDescent="0.2">
      <c r="A152" s="19" t="s">
        <v>171</v>
      </c>
      <c r="B152" s="11" t="s">
        <v>59</v>
      </c>
      <c r="C152" s="11" t="s">
        <v>81</v>
      </c>
      <c r="D152" s="75" t="s">
        <v>270</v>
      </c>
      <c r="E152" s="18" t="s">
        <v>67</v>
      </c>
      <c r="F152" s="13">
        <f>F153</f>
        <v>1324591.57</v>
      </c>
      <c r="G152" s="13">
        <f t="shared" ref="G152:H152" si="46">G153</f>
        <v>1395780</v>
      </c>
      <c r="H152" s="13">
        <f t="shared" si="46"/>
        <v>1451611</v>
      </c>
      <c r="I152" s="65"/>
      <c r="J152" s="66"/>
      <c r="K152" s="66"/>
      <c r="L152" s="66"/>
    </row>
    <row r="153" spans="1:12" s="3" customFormat="1" ht="30.75" customHeight="1" outlineLevel="4" x14ac:dyDescent="0.2">
      <c r="A153" s="19" t="s">
        <v>267</v>
      </c>
      <c r="B153" s="11" t="s">
        <v>59</v>
      </c>
      <c r="C153" s="11" t="s">
        <v>81</v>
      </c>
      <c r="D153" s="75" t="s">
        <v>270</v>
      </c>
      <c r="E153" s="18" t="s">
        <v>5</v>
      </c>
      <c r="F153" s="28">
        <v>1324591.57</v>
      </c>
      <c r="G153" s="28">
        <v>1395780</v>
      </c>
      <c r="H153" s="28">
        <v>1451611</v>
      </c>
      <c r="I153" s="65"/>
      <c r="J153" s="66"/>
      <c r="K153" s="66"/>
      <c r="L153" s="66"/>
    </row>
    <row r="154" spans="1:12" s="3" customFormat="1" ht="34.5" customHeight="1" outlineLevel="4" x14ac:dyDescent="0.2">
      <c r="A154" s="10" t="s">
        <v>258</v>
      </c>
      <c r="B154" s="11" t="s">
        <v>59</v>
      </c>
      <c r="C154" s="11" t="s">
        <v>81</v>
      </c>
      <c r="D154" s="75" t="s">
        <v>270</v>
      </c>
      <c r="E154" s="60" t="s">
        <v>74</v>
      </c>
      <c r="F154" s="54">
        <f>F155</f>
        <v>20805.43</v>
      </c>
      <c r="G154" s="54">
        <f t="shared" ref="G154:H154" si="47">G155</f>
        <v>0</v>
      </c>
      <c r="H154" s="54">
        <f t="shared" si="47"/>
        <v>0</v>
      </c>
      <c r="I154" s="65"/>
      <c r="J154" s="66"/>
      <c r="K154" s="66"/>
      <c r="L154" s="66"/>
    </row>
    <row r="155" spans="1:12" s="3" customFormat="1" ht="41.25" customHeight="1" outlineLevel="4" x14ac:dyDescent="0.2">
      <c r="A155" s="10" t="s">
        <v>75</v>
      </c>
      <c r="B155" s="11" t="s">
        <v>59</v>
      </c>
      <c r="C155" s="11" t="s">
        <v>81</v>
      </c>
      <c r="D155" s="75" t="s">
        <v>270</v>
      </c>
      <c r="E155" s="60" t="s">
        <v>6</v>
      </c>
      <c r="F155" s="28">
        <v>20805.43</v>
      </c>
      <c r="G155" s="28">
        <v>0</v>
      </c>
      <c r="H155" s="28">
        <v>0</v>
      </c>
      <c r="I155" s="65"/>
      <c r="J155" s="66"/>
      <c r="K155" s="66"/>
      <c r="L155" s="66"/>
    </row>
    <row r="156" spans="1:12" s="3" customFormat="1" ht="41.25" customHeight="1" outlineLevel="4" x14ac:dyDescent="0.2">
      <c r="A156" s="10" t="s">
        <v>268</v>
      </c>
      <c r="B156" s="11" t="s">
        <v>59</v>
      </c>
      <c r="C156" s="11" t="s">
        <v>81</v>
      </c>
      <c r="D156" s="75" t="s">
        <v>271</v>
      </c>
      <c r="E156" s="18" t="s">
        <v>2</v>
      </c>
      <c r="F156" s="13">
        <f>F157+F159</f>
        <v>959405</v>
      </c>
      <c r="G156" s="13">
        <f t="shared" ref="G156:H156" si="48">G157</f>
        <v>995343</v>
      </c>
      <c r="H156" s="13">
        <f t="shared" si="48"/>
        <v>1035156</v>
      </c>
      <c r="I156" s="65"/>
      <c r="J156" s="66"/>
      <c r="K156" s="66"/>
      <c r="L156" s="66"/>
    </row>
    <row r="157" spans="1:12" s="3" customFormat="1" ht="60" customHeight="1" outlineLevel="4" x14ac:dyDescent="0.2">
      <c r="A157" s="19" t="s">
        <v>269</v>
      </c>
      <c r="B157" s="11" t="s">
        <v>59</v>
      </c>
      <c r="C157" s="11" t="s">
        <v>81</v>
      </c>
      <c r="D157" s="75" t="s">
        <v>271</v>
      </c>
      <c r="E157" s="18" t="s">
        <v>67</v>
      </c>
      <c r="F157" s="13">
        <f>F158</f>
        <v>953904.58</v>
      </c>
      <c r="G157" s="13">
        <f>G158</f>
        <v>995343</v>
      </c>
      <c r="H157" s="13">
        <f>H158</f>
        <v>1035156</v>
      </c>
      <c r="I157" s="65"/>
      <c r="J157" s="66"/>
      <c r="K157" s="66"/>
      <c r="L157" s="66"/>
    </row>
    <row r="158" spans="1:12" s="3" customFormat="1" ht="30" customHeight="1" outlineLevel="4" x14ac:dyDescent="0.2">
      <c r="A158" s="19" t="s">
        <v>267</v>
      </c>
      <c r="B158" s="11" t="s">
        <v>59</v>
      </c>
      <c r="C158" s="11" t="s">
        <v>81</v>
      </c>
      <c r="D158" s="75" t="s">
        <v>271</v>
      </c>
      <c r="E158" s="18" t="s">
        <v>5</v>
      </c>
      <c r="F158" s="28">
        <v>953904.58</v>
      </c>
      <c r="G158" s="28">
        <v>995343</v>
      </c>
      <c r="H158" s="28">
        <v>1035156</v>
      </c>
      <c r="I158" s="65"/>
      <c r="J158" s="66"/>
      <c r="K158" s="66"/>
      <c r="L158" s="66"/>
    </row>
    <row r="159" spans="1:12" s="3" customFormat="1" ht="30" customHeight="1" outlineLevel="4" x14ac:dyDescent="0.2">
      <c r="A159" s="10" t="s">
        <v>258</v>
      </c>
      <c r="B159" s="11" t="s">
        <v>59</v>
      </c>
      <c r="C159" s="11" t="s">
        <v>81</v>
      </c>
      <c r="D159" s="75" t="s">
        <v>271</v>
      </c>
      <c r="E159" s="60" t="s">
        <v>74</v>
      </c>
      <c r="F159" s="54">
        <f>F160</f>
        <v>5500.42</v>
      </c>
      <c r="G159" s="54">
        <f t="shared" ref="G159:H159" si="49">G160</f>
        <v>0</v>
      </c>
      <c r="H159" s="54">
        <f t="shared" si="49"/>
        <v>0</v>
      </c>
      <c r="I159" s="65"/>
      <c r="J159" s="66"/>
      <c r="K159" s="66"/>
      <c r="L159" s="66"/>
    </row>
    <row r="160" spans="1:12" s="3" customFormat="1" ht="42" customHeight="1" outlineLevel="4" x14ac:dyDescent="0.2">
      <c r="A160" s="10" t="s">
        <v>75</v>
      </c>
      <c r="B160" s="11" t="s">
        <v>59</v>
      </c>
      <c r="C160" s="11" t="s">
        <v>81</v>
      </c>
      <c r="D160" s="75" t="s">
        <v>271</v>
      </c>
      <c r="E160" s="60" t="s">
        <v>6</v>
      </c>
      <c r="F160" s="28">
        <v>5500.42</v>
      </c>
      <c r="G160" s="28">
        <v>0</v>
      </c>
      <c r="H160" s="28">
        <v>0</v>
      </c>
      <c r="I160" s="65"/>
      <c r="J160" s="66"/>
      <c r="K160" s="66"/>
      <c r="L160" s="66"/>
    </row>
    <row r="161" spans="1:12" s="3" customFormat="1" ht="51" outlineLevel="4" x14ac:dyDescent="0.2">
      <c r="A161" s="10" t="s">
        <v>15</v>
      </c>
      <c r="B161" s="11" t="s">
        <v>59</v>
      </c>
      <c r="C161" s="11" t="s">
        <v>81</v>
      </c>
      <c r="D161" s="75" t="s">
        <v>89</v>
      </c>
      <c r="E161" s="11" t="s">
        <v>2</v>
      </c>
      <c r="F161" s="13">
        <f>F162+F164</f>
        <v>1048062</v>
      </c>
      <c r="G161" s="13">
        <f>G162+G164</f>
        <v>1084720</v>
      </c>
      <c r="H161" s="13">
        <f>H162+H164</f>
        <v>1125509</v>
      </c>
      <c r="I161" s="65"/>
      <c r="J161" s="66"/>
      <c r="K161" s="66"/>
      <c r="L161" s="66"/>
    </row>
    <row r="162" spans="1:12" s="3" customFormat="1" ht="72.75" customHeight="1" outlineLevel="4" x14ac:dyDescent="0.2">
      <c r="A162" s="10" t="s">
        <v>171</v>
      </c>
      <c r="B162" s="11" t="s">
        <v>59</v>
      </c>
      <c r="C162" s="11" t="s">
        <v>81</v>
      </c>
      <c r="D162" s="75" t="s">
        <v>89</v>
      </c>
      <c r="E162" s="18" t="s">
        <v>67</v>
      </c>
      <c r="F162" s="13">
        <f>F163</f>
        <v>811057</v>
      </c>
      <c r="G162" s="13">
        <f>G163</f>
        <v>830068</v>
      </c>
      <c r="H162" s="13">
        <f>H163</f>
        <v>863270</v>
      </c>
      <c r="I162" s="65"/>
      <c r="J162" s="66"/>
      <c r="K162" s="66"/>
      <c r="L162" s="66"/>
    </row>
    <row r="163" spans="1:12" s="3" customFormat="1" ht="25.5" outlineLevel="4" x14ac:dyDescent="0.2">
      <c r="A163" s="10" t="s">
        <v>172</v>
      </c>
      <c r="B163" s="11" t="s">
        <v>59</v>
      </c>
      <c r="C163" s="11" t="s">
        <v>81</v>
      </c>
      <c r="D163" s="75" t="s">
        <v>89</v>
      </c>
      <c r="E163" s="18" t="s">
        <v>5</v>
      </c>
      <c r="F163" s="28">
        <v>811057</v>
      </c>
      <c r="G163" s="28">
        <v>830068</v>
      </c>
      <c r="H163" s="28">
        <v>863270</v>
      </c>
      <c r="I163" s="65"/>
      <c r="J163" s="66"/>
      <c r="K163" s="66"/>
      <c r="L163" s="66"/>
    </row>
    <row r="164" spans="1:12" s="3" customFormat="1" ht="32.25" customHeight="1" outlineLevel="4" x14ac:dyDescent="0.2">
      <c r="A164" s="10" t="s">
        <v>258</v>
      </c>
      <c r="B164" s="11" t="s">
        <v>59</v>
      </c>
      <c r="C164" s="11" t="s">
        <v>81</v>
      </c>
      <c r="D164" s="75" t="s">
        <v>89</v>
      </c>
      <c r="E164" s="18" t="s">
        <v>74</v>
      </c>
      <c r="F164" s="13">
        <f>F165</f>
        <v>237005</v>
      </c>
      <c r="G164" s="13">
        <f>G165</f>
        <v>254652</v>
      </c>
      <c r="H164" s="13">
        <f>H165</f>
        <v>262239</v>
      </c>
      <c r="I164" s="65"/>
      <c r="J164" s="66"/>
      <c r="K164" s="66"/>
      <c r="L164" s="66"/>
    </row>
    <row r="165" spans="1:12" s="3" customFormat="1" ht="44.25" customHeight="1" outlineLevel="4" x14ac:dyDescent="0.2">
      <c r="A165" s="10" t="s">
        <v>75</v>
      </c>
      <c r="B165" s="11" t="s">
        <v>59</v>
      </c>
      <c r="C165" s="11" t="s">
        <v>81</v>
      </c>
      <c r="D165" s="75" t="s">
        <v>89</v>
      </c>
      <c r="E165" s="18" t="s">
        <v>6</v>
      </c>
      <c r="F165" s="28">
        <v>237005</v>
      </c>
      <c r="G165" s="28">
        <v>254652</v>
      </c>
      <c r="H165" s="28">
        <v>262239</v>
      </c>
      <c r="I165" s="65"/>
      <c r="J165" s="66"/>
      <c r="K165" s="66"/>
      <c r="L165" s="66"/>
    </row>
    <row r="166" spans="1:12" s="3" customFormat="1" ht="61.5" customHeight="1" outlineLevel="4" x14ac:dyDescent="0.2">
      <c r="A166" s="21" t="s">
        <v>325</v>
      </c>
      <c r="B166" s="16" t="s">
        <v>59</v>
      </c>
      <c r="C166" s="16" t="s">
        <v>81</v>
      </c>
      <c r="D166" s="56" t="s">
        <v>327</v>
      </c>
      <c r="E166" s="16" t="s">
        <v>2</v>
      </c>
      <c r="F166" s="13">
        <f>F167+F169</f>
        <v>357701</v>
      </c>
      <c r="G166" s="13">
        <f>G167+G169</f>
        <v>353579</v>
      </c>
      <c r="H166" s="13">
        <f>H167+H169</f>
        <v>353579</v>
      </c>
      <c r="I166" s="65"/>
      <c r="J166" s="66"/>
      <c r="K166" s="66"/>
      <c r="L166" s="66"/>
    </row>
    <row r="167" spans="1:12" s="3" customFormat="1" ht="44.25" customHeight="1" outlineLevel="4" x14ac:dyDescent="0.2">
      <c r="A167" s="21" t="s">
        <v>171</v>
      </c>
      <c r="B167" s="16" t="s">
        <v>59</v>
      </c>
      <c r="C167" s="16" t="s">
        <v>81</v>
      </c>
      <c r="D167" s="56" t="s">
        <v>327</v>
      </c>
      <c r="E167" s="22" t="s">
        <v>67</v>
      </c>
      <c r="F167" s="13">
        <f>F168</f>
        <v>180610.4</v>
      </c>
      <c r="G167" s="13">
        <f>G168</f>
        <v>262153</v>
      </c>
      <c r="H167" s="13">
        <f>H168</f>
        <v>262153</v>
      </c>
      <c r="I167" s="65"/>
      <c r="J167" s="66"/>
      <c r="K167" s="66"/>
      <c r="L167" s="66"/>
    </row>
    <row r="168" spans="1:12" s="3" customFormat="1" ht="32.25" customHeight="1" outlineLevel="4" x14ac:dyDescent="0.2">
      <c r="A168" s="21" t="s">
        <v>326</v>
      </c>
      <c r="B168" s="16" t="s">
        <v>59</v>
      </c>
      <c r="C168" s="16" t="s">
        <v>81</v>
      </c>
      <c r="D168" s="56" t="s">
        <v>327</v>
      </c>
      <c r="E168" s="22" t="s">
        <v>5</v>
      </c>
      <c r="F168" s="28">
        <v>180610.4</v>
      </c>
      <c r="G168" s="28">
        <v>262153</v>
      </c>
      <c r="H168" s="28">
        <v>262153</v>
      </c>
      <c r="I168" s="65"/>
      <c r="J168" s="66"/>
      <c r="K168" s="66"/>
      <c r="L168" s="66"/>
    </row>
    <row r="169" spans="1:12" s="3" customFormat="1" ht="32.25" customHeight="1" outlineLevel="4" x14ac:dyDescent="0.2">
      <c r="A169" s="10" t="s">
        <v>258</v>
      </c>
      <c r="B169" s="11" t="s">
        <v>59</v>
      </c>
      <c r="C169" s="11" t="s">
        <v>81</v>
      </c>
      <c r="D169" s="75" t="s">
        <v>327</v>
      </c>
      <c r="E169" s="18" t="s">
        <v>74</v>
      </c>
      <c r="F169" s="13">
        <f>F170</f>
        <v>177090.6</v>
      </c>
      <c r="G169" s="13">
        <f>G170</f>
        <v>91426</v>
      </c>
      <c r="H169" s="13">
        <f>H170</f>
        <v>91426</v>
      </c>
      <c r="I169" s="65"/>
      <c r="J169" s="66"/>
      <c r="K169" s="66"/>
      <c r="L169" s="66"/>
    </row>
    <row r="170" spans="1:12" s="3" customFormat="1" ht="44.25" customHeight="1" outlineLevel="4" x14ac:dyDescent="0.2">
      <c r="A170" s="10" t="s">
        <v>75</v>
      </c>
      <c r="B170" s="11" t="s">
        <v>59</v>
      </c>
      <c r="C170" s="11" t="s">
        <v>81</v>
      </c>
      <c r="D170" s="75" t="s">
        <v>327</v>
      </c>
      <c r="E170" s="18" t="s">
        <v>6</v>
      </c>
      <c r="F170" s="28">
        <v>177090.6</v>
      </c>
      <c r="G170" s="28">
        <v>91426</v>
      </c>
      <c r="H170" s="28">
        <v>91426</v>
      </c>
      <c r="I170" s="65"/>
      <c r="J170" s="66"/>
      <c r="K170" s="66"/>
      <c r="L170" s="66"/>
    </row>
    <row r="171" spans="1:12" s="3" customFormat="1" ht="26.25" customHeight="1" outlineLevel="4" x14ac:dyDescent="0.2">
      <c r="A171" s="10" t="s">
        <v>240</v>
      </c>
      <c r="B171" s="16" t="s">
        <v>62</v>
      </c>
      <c r="C171" s="16" t="s">
        <v>60</v>
      </c>
      <c r="D171" s="56" t="s">
        <v>61</v>
      </c>
      <c r="E171" s="22" t="s">
        <v>2</v>
      </c>
      <c r="F171" s="13">
        <f t="shared" ref="F171:H176" si="50">F172</f>
        <v>431170</v>
      </c>
      <c r="G171" s="13">
        <f t="shared" si="50"/>
        <v>451128</v>
      </c>
      <c r="H171" s="13">
        <f t="shared" si="50"/>
        <v>467460</v>
      </c>
      <c r="I171" s="65"/>
      <c r="J171" s="66"/>
      <c r="K171" s="66"/>
      <c r="L171" s="66"/>
    </row>
    <row r="172" spans="1:12" s="3" customFormat="1" ht="23.25" customHeight="1" outlineLevel="4" x14ac:dyDescent="0.2">
      <c r="A172" s="10" t="s">
        <v>241</v>
      </c>
      <c r="B172" s="11" t="s">
        <v>62</v>
      </c>
      <c r="C172" s="11" t="s">
        <v>69</v>
      </c>
      <c r="D172" s="75" t="s">
        <v>61</v>
      </c>
      <c r="E172" s="18" t="s">
        <v>2</v>
      </c>
      <c r="F172" s="13">
        <f t="shared" si="50"/>
        <v>431170</v>
      </c>
      <c r="G172" s="13">
        <f t="shared" si="50"/>
        <v>451128</v>
      </c>
      <c r="H172" s="13">
        <f t="shared" si="50"/>
        <v>467460</v>
      </c>
      <c r="I172" s="65"/>
      <c r="J172" s="66"/>
      <c r="K172" s="66"/>
      <c r="L172" s="66"/>
    </row>
    <row r="173" spans="1:12" s="3" customFormat="1" ht="34.5" customHeight="1" outlineLevel="4" x14ac:dyDescent="0.2">
      <c r="A173" s="24" t="s">
        <v>4</v>
      </c>
      <c r="B173" s="11" t="s">
        <v>62</v>
      </c>
      <c r="C173" s="11" t="s">
        <v>69</v>
      </c>
      <c r="D173" s="75" t="s">
        <v>63</v>
      </c>
      <c r="E173" s="11" t="s">
        <v>2</v>
      </c>
      <c r="F173" s="13">
        <f t="shared" si="50"/>
        <v>431170</v>
      </c>
      <c r="G173" s="13">
        <f t="shared" si="50"/>
        <v>451128</v>
      </c>
      <c r="H173" s="13">
        <f t="shared" si="50"/>
        <v>467460</v>
      </c>
      <c r="I173" s="65"/>
      <c r="J173" s="66"/>
      <c r="K173" s="66"/>
      <c r="L173" s="66"/>
    </row>
    <row r="174" spans="1:12" s="3" customFormat="1" ht="34.5" customHeight="1" outlineLevel="4" x14ac:dyDescent="0.2">
      <c r="A174" s="24" t="s">
        <v>64</v>
      </c>
      <c r="B174" s="11" t="s">
        <v>62</v>
      </c>
      <c r="C174" s="11" t="s">
        <v>69</v>
      </c>
      <c r="D174" s="75" t="s">
        <v>65</v>
      </c>
      <c r="E174" s="11" t="s">
        <v>2</v>
      </c>
      <c r="F174" s="13">
        <f t="shared" si="50"/>
        <v>431170</v>
      </c>
      <c r="G174" s="13">
        <f t="shared" si="50"/>
        <v>451128</v>
      </c>
      <c r="H174" s="13">
        <f t="shared" si="50"/>
        <v>467460</v>
      </c>
      <c r="I174" s="65"/>
      <c r="J174" s="66"/>
      <c r="K174" s="66"/>
      <c r="L174" s="66"/>
    </row>
    <row r="175" spans="1:12" s="3" customFormat="1" ht="45" customHeight="1" outlineLevel="4" x14ac:dyDescent="0.2">
      <c r="A175" s="10" t="s">
        <v>242</v>
      </c>
      <c r="B175" s="11" t="s">
        <v>62</v>
      </c>
      <c r="C175" s="11" t="s">
        <v>69</v>
      </c>
      <c r="D175" s="75" t="s">
        <v>243</v>
      </c>
      <c r="E175" s="18" t="s">
        <v>2</v>
      </c>
      <c r="F175" s="13">
        <f>F176</f>
        <v>431170</v>
      </c>
      <c r="G175" s="13">
        <f t="shared" si="50"/>
        <v>451128</v>
      </c>
      <c r="H175" s="13">
        <f t="shared" si="50"/>
        <v>467460</v>
      </c>
      <c r="I175" s="65"/>
      <c r="J175" s="66"/>
      <c r="K175" s="66"/>
      <c r="L175" s="66"/>
    </row>
    <row r="176" spans="1:12" s="3" customFormat="1" ht="75" customHeight="1" outlineLevel="4" x14ac:dyDescent="0.2">
      <c r="A176" s="10" t="s">
        <v>171</v>
      </c>
      <c r="B176" s="11" t="s">
        <v>62</v>
      </c>
      <c r="C176" s="11" t="s">
        <v>69</v>
      </c>
      <c r="D176" s="75" t="s">
        <v>243</v>
      </c>
      <c r="E176" s="18" t="s">
        <v>67</v>
      </c>
      <c r="F176" s="13">
        <f t="shared" si="50"/>
        <v>431170</v>
      </c>
      <c r="G176" s="13">
        <f t="shared" si="50"/>
        <v>451128</v>
      </c>
      <c r="H176" s="13">
        <f t="shared" si="50"/>
        <v>467460</v>
      </c>
      <c r="I176" s="65"/>
      <c r="J176" s="66"/>
      <c r="K176" s="66"/>
      <c r="L176" s="66"/>
    </row>
    <row r="177" spans="1:12" s="3" customFormat="1" ht="34.5" customHeight="1" outlineLevel="4" x14ac:dyDescent="0.2">
      <c r="A177" s="10" t="s">
        <v>172</v>
      </c>
      <c r="B177" s="11" t="s">
        <v>62</v>
      </c>
      <c r="C177" s="11" t="s">
        <v>69</v>
      </c>
      <c r="D177" s="75" t="s">
        <v>243</v>
      </c>
      <c r="E177" s="18" t="s">
        <v>5</v>
      </c>
      <c r="F177" s="28">
        <v>431170</v>
      </c>
      <c r="G177" s="28">
        <v>451128</v>
      </c>
      <c r="H177" s="28">
        <v>467460</v>
      </c>
      <c r="I177" s="65"/>
      <c r="J177" s="66"/>
      <c r="K177" s="66"/>
      <c r="L177" s="66"/>
    </row>
    <row r="178" spans="1:12" s="3" customFormat="1" ht="26.25" customHeight="1" outlineLevel="2" x14ac:dyDescent="0.2">
      <c r="A178" s="10" t="s">
        <v>19</v>
      </c>
      <c r="B178" s="22" t="s">
        <v>72</v>
      </c>
      <c r="C178" s="22" t="s">
        <v>60</v>
      </c>
      <c r="D178" s="35" t="s">
        <v>61</v>
      </c>
      <c r="E178" s="22" t="s">
        <v>2</v>
      </c>
      <c r="F178" s="13">
        <f>F179+F190+F201+F214</f>
        <v>73578164.069999993</v>
      </c>
      <c r="G178" s="13">
        <f>G179+G190+G201+G214</f>
        <v>18533704.259999998</v>
      </c>
      <c r="H178" s="13">
        <f>H179+H190+H201+H214</f>
        <v>16037325.17</v>
      </c>
      <c r="I178" s="65"/>
      <c r="J178" s="66"/>
      <c r="K178" s="66"/>
      <c r="L178" s="66"/>
    </row>
    <row r="179" spans="1:12" s="3" customFormat="1" ht="18" customHeight="1" outlineLevel="2" x14ac:dyDescent="0.2">
      <c r="A179" s="10" t="s">
        <v>47</v>
      </c>
      <c r="B179" s="18" t="s">
        <v>72</v>
      </c>
      <c r="C179" s="18" t="s">
        <v>73</v>
      </c>
      <c r="D179" s="41" t="s">
        <v>61</v>
      </c>
      <c r="E179" s="18" t="s">
        <v>2</v>
      </c>
      <c r="F179" s="13">
        <f>F187+F180</f>
        <v>1176210.99</v>
      </c>
      <c r="G179" s="13">
        <f>G187+G180</f>
        <v>3992087.1799999997</v>
      </c>
      <c r="H179" s="13">
        <f>H187+H180</f>
        <v>4060767.09</v>
      </c>
      <c r="I179" s="65"/>
      <c r="J179" s="66"/>
      <c r="K179" s="66"/>
      <c r="L179" s="66"/>
    </row>
    <row r="180" spans="1:12" s="3" customFormat="1" ht="38.25" outlineLevel="2" x14ac:dyDescent="0.2">
      <c r="A180" s="10" t="s">
        <v>211</v>
      </c>
      <c r="B180" s="18" t="s">
        <v>72</v>
      </c>
      <c r="C180" s="18" t="s">
        <v>73</v>
      </c>
      <c r="D180" s="41" t="s">
        <v>141</v>
      </c>
      <c r="E180" s="18" t="s">
        <v>2</v>
      </c>
      <c r="F180" s="13">
        <f>F181</f>
        <v>0</v>
      </c>
      <c r="G180" s="13">
        <f>G181</f>
        <v>2815876.19</v>
      </c>
      <c r="H180" s="13">
        <f>H181</f>
        <v>2884556.1</v>
      </c>
      <c r="I180" s="65"/>
      <c r="J180" s="66"/>
      <c r="K180" s="66"/>
      <c r="L180" s="66"/>
    </row>
    <row r="181" spans="1:12" s="3" customFormat="1" ht="42.75" customHeight="1" outlineLevel="2" x14ac:dyDescent="0.2">
      <c r="A181" s="10" t="s">
        <v>212</v>
      </c>
      <c r="B181" s="18" t="s">
        <v>72</v>
      </c>
      <c r="C181" s="18" t="s">
        <v>73</v>
      </c>
      <c r="D181" s="41" t="s">
        <v>142</v>
      </c>
      <c r="E181" s="18" t="s">
        <v>2</v>
      </c>
      <c r="F181" s="13">
        <f>F182</f>
        <v>0</v>
      </c>
      <c r="G181" s="13">
        <f t="shared" ref="G181:H181" si="51">G182</f>
        <v>2815876.19</v>
      </c>
      <c r="H181" s="13">
        <f t="shared" si="51"/>
        <v>2884556.1</v>
      </c>
      <c r="I181" s="65"/>
      <c r="J181" s="66"/>
      <c r="K181" s="66"/>
      <c r="L181" s="66"/>
    </row>
    <row r="182" spans="1:12" s="3" customFormat="1" ht="30.75" customHeight="1" outlineLevel="2" x14ac:dyDescent="0.2">
      <c r="A182" s="10" t="s">
        <v>398</v>
      </c>
      <c r="B182" s="18" t="s">
        <v>72</v>
      </c>
      <c r="C182" s="18" t="s">
        <v>73</v>
      </c>
      <c r="D182" s="41" t="s">
        <v>397</v>
      </c>
      <c r="E182" s="18" t="s">
        <v>2</v>
      </c>
      <c r="F182" s="13">
        <f t="shared" ref="F182:H183" si="52">F183</f>
        <v>0</v>
      </c>
      <c r="G182" s="13">
        <f t="shared" si="52"/>
        <v>2815876.19</v>
      </c>
      <c r="H182" s="13">
        <f t="shared" si="52"/>
        <v>2884556.1</v>
      </c>
      <c r="I182" s="65"/>
      <c r="J182" s="66"/>
      <c r="K182" s="66"/>
      <c r="L182" s="66"/>
    </row>
    <row r="183" spans="1:12" s="3" customFormat="1" ht="30.75" customHeight="1" outlineLevel="2" x14ac:dyDescent="0.2">
      <c r="A183" s="10" t="s">
        <v>258</v>
      </c>
      <c r="B183" s="18" t="s">
        <v>72</v>
      </c>
      <c r="C183" s="18" t="s">
        <v>73</v>
      </c>
      <c r="D183" s="41" t="s">
        <v>397</v>
      </c>
      <c r="E183" s="18" t="s">
        <v>74</v>
      </c>
      <c r="F183" s="13">
        <f t="shared" si="52"/>
        <v>0</v>
      </c>
      <c r="G183" s="13">
        <f t="shared" si="52"/>
        <v>2815876.19</v>
      </c>
      <c r="H183" s="13">
        <f t="shared" si="52"/>
        <v>2884556.1</v>
      </c>
      <c r="I183" s="65"/>
      <c r="J183" s="66"/>
      <c r="K183" s="66"/>
      <c r="L183" s="66"/>
    </row>
    <row r="184" spans="1:12" s="3" customFormat="1" ht="38.25" outlineLevel="2" x14ac:dyDescent="0.2">
      <c r="A184" s="10" t="s">
        <v>75</v>
      </c>
      <c r="B184" s="18" t="s">
        <v>72</v>
      </c>
      <c r="C184" s="18" t="s">
        <v>73</v>
      </c>
      <c r="D184" s="41" t="s">
        <v>397</v>
      </c>
      <c r="E184" s="18" t="s">
        <v>6</v>
      </c>
      <c r="F184" s="28">
        <v>0</v>
      </c>
      <c r="G184" s="28">
        <v>2815876.19</v>
      </c>
      <c r="H184" s="28">
        <v>2884556.1</v>
      </c>
      <c r="I184" s="65"/>
      <c r="J184" s="66"/>
      <c r="K184" s="66"/>
      <c r="L184" s="66"/>
    </row>
    <row r="185" spans="1:12" s="3" customFormat="1" ht="36.75" customHeight="1" outlineLevel="2" x14ac:dyDescent="0.2">
      <c r="A185" s="24" t="s">
        <v>4</v>
      </c>
      <c r="B185" s="18" t="s">
        <v>72</v>
      </c>
      <c r="C185" s="18" t="s">
        <v>73</v>
      </c>
      <c r="D185" s="41" t="s">
        <v>63</v>
      </c>
      <c r="E185" s="18" t="s">
        <v>2</v>
      </c>
      <c r="F185" s="13">
        <f t="shared" ref="F185:H188" si="53">F186</f>
        <v>1176210.99</v>
      </c>
      <c r="G185" s="13">
        <f t="shared" si="53"/>
        <v>1176210.99</v>
      </c>
      <c r="H185" s="13">
        <f t="shared" si="53"/>
        <v>1176210.99</v>
      </c>
      <c r="I185" s="65"/>
      <c r="J185" s="66"/>
      <c r="K185" s="66"/>
      <c r="L185" s="66"/>
    </row>
    <row r="186" spans="1:12" s="3" customFormat="1" ht="30.75" customHeight="1" outlineLevel="3" x14ac:dyDescent="0.2">
      <c r="A186" s="12" t="s">
        <v>64</v>
      </c>
      <c r="B186" s="18" t="s">
        <v>72</v>
      </c>
      <c r="C186" s="18" t="s">
        <v>73</v>
      </c>
      <c r="D186" s="41" t="s">
        <v>65</v>
      </c>
      <c r="E186" s="18" t="s">
        <v>2</v>
      </c>
      <c r="F186" s="13">
        <f t="shared" si="53"/>
        <v>1176210.99</v>
      </c>
      <c r="G186" s="13">
        <f t="shared" si="53"/>
        <v>1176210.99</v>
      </c>
      <c r="H186" s="13">
        <f t="shared" si="53"/>
        <v>1176210.99</v>
      </c>
      <c r="I186" s="65"/>
      <c r="J186" s="66"/>
      <c r="K186" s="66"/>
      <c r="L186" s="66"/>
    </row>
    <row r="187" spans="1:12" s="3" customFormat="1" ht="55.5" customHeight="1" x14ac:dyDescent="0.2">
      <c r="A187" s="10" t="s">
        <v>48</v>
      </c>
      <c r="B187" s="18" t="s">
        <v>72</v>
      </c>
      <c r="C187" s="18" t="s">
        <v>73</v>
      </c>
      <c r="D187" s="41" t="s">
        <v>90</v>
      </c>
      <c r="E187" s="18" t="s">
        <v>2</v>
      </c>
      <c r="F187" s="13">
        <f t="shared" si="53"/>
        <v>1176210.99</v>
      </c>
      <c r="G187" s="13">
        <f t="shared" si="53"/>
        <v>1176210.99</v>
      </c>
      <c r="H187" s="13">
        <f t="shared" si="53"/>
        <v>1176210.99</v>
      </c>
      <c r="I187" s="65"/>
      <c r="J187" s="66"/>
      <c r="K187" s="66"/>
      <c r="L187" s="66"/>
    </row>
    <row r="188" spans="1:12" s="3" customFormat="1" ht="36.75" customHeight="1" outlineLevel="5" x14ac:dyDescent="0.2">
      <c r="A188" s="10" t="s">
        <v>258</v>
      </c>
      <c r="B188" s="18" t="s">
        <v>72</v>
      </c>
      <c r="C188" s="18" t="s">
        <v>73</v>
      </c>
      <c r="D188" s="41" t="s">
        <v>90</v>
      </c>
      <c r="E188" s="18" t="s">
        <v>74</v>
      </c>
      <c r="F188" s="13">
        <f t="shared" si="53"/>
        <v>1176210.99</v>
      </c>
      <c r="G188" s="13">
        <f t="shared" si="53"/>
        <v>1176210.99</v>
      </c>
      <c r="H188" s="13">
        <f t="shared" si="53"/>
        <v>1176210.99</v>
      </c>
      <c r="I188" s="65"/>
      <c r="J188" s="66"/>
      <c r="K188" s="66"/>
      <c r="L188" s="66"/>
    </row>
    <row r="189" spans="1:12" s="3" customFormat="1" ht="39.75" customHeight="1" outlineLevel="5" x14ac:dyDescent="0.2">
      <c r="A189" s="10" t="s">
        <v>75</v>
      </c>
      <c r="B189" s="18" t="s">
        <v>72</v>
      </c>
      <c r="C189" s="18" t="s">
        <v>73</v>
      </c>
      <c r="D189" s="41" t="s">
        <v>90</v>
      </c>
      <c r="E189" s="18" t="s">
        <v>6</v>
      </c>
      <c r="F189" s="28">
        <v>1176210.99</v>
      </c>
      <c r="G189" s="28">
        <v>1176210.99</v>
      </c>
      <c r="H189" s="28">
        <v>1176210.99</v>
      </c>
      <c r="I189" s="65"/>
      <c r="J189" s="66"/>
      <c r="K189" s="66"/>
      <c r="L189" s="66"/>
    </row>
    <row r="190" spans="1:12" s="3" customFormat="1" ht="24" customHeight="1" outlineLevel="5" x14ac:dyDescent="0.2">
      <c r="A190" s="10" t="s">
        <v>50</v>
      </c>
      <c r="B190" s="18" t="s">
        <v>72</v>
      </c>
      <c r="C190" s="18" t="s">
        <v>91</v>
      </c>
      <c r="D190" s="41" t="s">
        <v>61</v>
      </c>
      <c r="E190" s="18" t="s">
        <v>2</v>
      </c>
      <c r="F190" s="13">
        <f>F191+F196</f>
        <v>3528387.08</v>
      </c>
      <c r="G190" s="13">
        <f>G191+G196</f>
        <v>3528387.08</v>
      </c>
      <c r="H190" s="13">
        <f>H191+H196</f>
        <v>3528387.08</v>
      </c>
      <c r="I190" s="65"/>
      <c r="J190" s="66"/>
      <c r="K190" s="66"/>
      <c r="L190" s="66"/>
    </row>
    <row r="191" spans="1:12" s="3" customFormat="1" ht="54" customHeight="1" outlineLevel="5" x14ac:dyDescent="0.2">
      <c r="A191" s="12" t="s">
        <v>213</v>
      </c>
      <c r="B191" s="18" t="s">
        <v>72</v>
      </c>
      <c r="C191" s="18" t="s">
        <v>91</v>
      </c>
      <c r="D191" s="41" t="s">
        <v>159</v>
      </c>
      <c r="E191" s="18" t="s">
        <v>2</v>
      </c>
      <c r="F191" s="13">
        <f t="shared" ref="F191:H194" si="54">F192</f>
        <v>3525000</v>
      </c>
      <c r="G191" s="13">
        <f t="shared" si="54"/>
        <v>3525000</v>
      </c>
      <c r="H191" s="13">
        <f t="shared" si="54"/>
        <v>3525000</v>
      </c>
      <c r="I191" s="65"/>
      <c r="J191" s="66"/>
      <c r="K191" s="66"/>
      <c r="L191" s="66"/>
    </row>
    <row r="192" spans="1:12" s="3" customFormat="1" ht="53.25" customHeight="1" outlineLevel="5" x14ac:dyDescent="0.2">
      <c r="A192" s="12" t="s">
        <v>214</v>
      </c>
      <c r="B192" s="18" t="s">
        <v>72</v>
      </c>
      <c r="C192" s="18" t="s">
        <v>91</v>
      </c>
      <c r="D192" s="41" t="s">
        <v>160</v>
      </c>
      <c r="E192" s="18" t="s">
        <v>2</v>
      </c>
      <c r="F192" s="13">
        <f t="shared" si="54"/>
        <v>3525000</v>
      </c>
      <c r="G192" s="13">
        <f t="shared" si="54"/>
        <v>3525000</v>
      </c>
      <c r="H192" s="13">
        <f t="shared" si="54"/>
        <v>3525000</v>
      </c>
      <c r="I192" s="65"/>
      <c r="J192" s="66"/>
      <c r="K192" s="66"/>
      <c r="L192" s="66"/>
    </row>
    <row r="193" spans="1:12" s="3" customFormat="1" ht="36.75" customHeight="1" outlineLevel="5" x14ac:dyDescent="0.2">
      <c r="A193" s="12" t="s">
        <v>51</v>
      </c>
      <c r="B193" s="18" t="s">
        <v>72</v>
      </c>
      <c r="C193" s="18" t="s">
        <v>91</v>
      </c>
      <c r="D193" s="77" t="s">
        <v>161</v>
      </c>
      <c r="E193" s="18" t="s">
        <v>2</v>
      </c>
      <c r="F193" s="13">
        <f t="shared" si="54"/>
        <v>3525000</v>
      </c>
      <c r="G193" s="13">
        <f t="shared" si="54"/>
        <v>3525000</v>
      </c>
      <c r="H193" s="13">
        <f t="shared" si="54"/>
        <v>3525000</v>
      </c>
      <c r="I193" s="65"/>
      <c r="J193" s="66"/>
      <c r="K193" s="66"/>
      <c r="L193" s="66"/>
    </row>
    <row r="194" spans="1:12" s="3" customFormat="1" ht="27.75" customHeight="1" outlineLevel="5" x14ac:dyDescent="0.2">
      <c r="A194" s="12" t="s">
        <v>77</v>
      </c>
      <c r="B194" s="18" t="s">
        <v>72</v>
      </c>
      <c r="C194" s="18" t="s">
        <v>91</v>
      </c>
      <c r="D194" s="77" t="s">
        <v>161</v>
      </c>
      <c r="E194" s="18" t="s">
        <v>78</v>
      </c>
      <c r="F194" s="13">
        <f t="shared" si="54"/>
        <v>3525000</v>
      </c>
      <c r="G194" s="13">
        <f t="shared" si="54"/>
        <v>3525000</v>
      </c>
      <c r="H194" s="13">
        <f t="shared" si="54"/>
        <v>3525000</v>
      </c>
      <c r="I194" s="65"/>
      <c r="J194" s="66"/>
      <c r="K194" s="66"/>
      <c r="L194" s="66"/>
    </row>
    <row r="195" spans="1:12" s="3" customFormat="1" ht="58.5" customHeight="1" outlineLevel="5" x14ac:dyDescent="0.2">
      <c r="A195" s="10" t="s">
        <v>259</v>
      </c>
      <c r="B195" s="18" t="s">
        <v>72</v>
      </c>
      <c r="C195" s="18" t="s">
        <v>91</v>
      </c>
      <c r="D195" s="77" t="s">
        <v>161</v>
      </c>
      <c r="E195" s="18" t="s">
        <v>52</v>
      </c>
      <c r="F195" s="28">
        <v>3525000</v>
      </c>
      <c r="G195" s="28">
        <v>3525000</v>
      </c>
      <c r="H195" s="28">
        <v>3525000</v>
      </c>
      <c r="I195" s="65"/>
      <c r="J195" s="66"/>
      <c r="K195" s="66"/>
      <c r="L195" s="66"/>
    </row>
    <row r="196" spans="1:12" s="3" customFormat="1" ht="30" customHeight="1" outlineLevel="5" x14ac:dyDescent="0.2">
      <c r="A196" s="24" t="s">
        <v>4</v>
      </c>
      <c r="B196" s="18" t="s">
        <v>72</v>
      </c>
      <c r="C196" s="18" t="s">
        <v>91</v>
      </c>
      <c r="D196" s="41" t="s">
        <v>63</v>
      </c>
      <c r="E196" s="18" t="s">
        <v>2</v>
      </c>
      <c r="F196" s="13">
        <f t="shared" ref="F196:H199" si="55">F197</f>
        <v>3387.08</v>
      </c>
      <c r="G196" s="13">
        <f t="shared" si="55"/>
        <v>3387.08</v>
      </c>
      <c r="H196" s="13">
        <f t="shared" si="55"/>
        <v>3387.08</v>
      </c>
      <c r="I196" s="65"/>
      <c r="J196" s="66"/>
      <c r="K196" s="66"/>
      <c r="L196" s="66"/>
    </row>
    <row r="197" spans="1:12" s="3" customFormat="1" ht="30.75" customHeight="1" outlineLevel="5" x14ac:dyDescent="0.2">
      <c r="A197" s="12" t="s">
        <v>64</v>
      </c>
      <c r="B197" s="18" t="s">
        <v>72</v>
      </c>
      <c r="C197" s="18" t="s">
        <v>91</v>
      </c>
      <c r="D197" s="41" t="s">
        <v>65</v>
      </c>
      <c r="E197" s="18" t="s">
        <v>2</v>
      </c>
      <c r="F197" s="13">
        <f t="shared" si="55"/>
        <v>3387.08</v>
      </c>
      <c r="G197" s="13">
        <f t="shared" si="55"/>
        <v>3387.08</v>
      </c>
      <c r="H197" s="13">
        <f t="shared" si="55"/>
        <v>3387.08</v>
      </c>
      <c r="I197" s="65"/>
      <c r="J197" s="66"/>
      <c r="K197" s="66"/>
      <c r="L197" s="66"/>
    </row>
    <row r="198" spans="1:12" s="3" customFormat="1" ht="94.5" customHeight="1" outlineLevel="5" x14ac:dyDescent="0.2">
      <c r="A198" s="10" t="s">
        <v>215</v>
      </c>
      <c r="B198" s="18" t="s">
        <v>72</v>
      </c>
      <c r="C198" s="18" t="s">
        <v>91</v>
      </c>
      <c r="D198" s="41" t="s">
        <v>181</v>
      </c>
      <c r="E198" s="18" t="s">
        <v>2</v>
      </c>
      <c r="F198" s="13">
        <f t="shared" si="55"/>
        <v>3387.08</v>
      </c>
      <c r="G198" s="13">
        <f t="shared" si="55"/>
        <v>3387.08</v>
      </c>
      <c r="H198" s="13">
        <f t="shared" si="55"/>
        <v>3387.08</v>
      </c>
      <c r="I198" s="65"/>
      <c r="J198" s="66"/>
      <c r="K198" s="66"/>
      <c r="L198" s="66"/>
    </row>
    <row r="199" spans="1:12" s="3" customFormat="1" ht="35.25" customHeight="1" outlineLevel="5" x14ac:dyDescent="0.2">
      <c r="A199" s="10" t="s">
        <v>258</v>
      </c>
      <c r="B199" s="18" t="s">
        <v>72</v>
      </c>
      <c r="C199" s="18" t="s">
        <v>91</v>
      </c>
      <c r="D199" s="41" t="s">
        <v>181</v>
      </c>
      <c r="E199" s="18" t="s">
        <v>74</v>
      </c>
      <c r="F199" s="13">
        <f t="shared" si="55"/>
        <v>3387.08</v>
      </c>
      <c r="G199" s="13">
        <f t="shared" si="55"/>
        <v>3387.08</v>
      </c>
      <c r="H199" s="13">
        <f t="shared" si="55"/>
        <v>3387.08</v>
      </c>
      <c r="I199" s="65"/>
      <c r="J199" s="66"/>
      <c r="K199" s="66"/>
      <c r="L199" s="66"/>
    </row>
    <row r="200" spans="1:12" s="3" customFormat="1" ht="45.75" customHeight="1" outlineLevel="5" x14ac:dyDescent="0.2">
      <c r="A200" s="10" t="s">
        <v>75</v>
      </c>
      <c r="B200" s="18" t="s">
        <v>72</v>
      </c>
      <c r="C200" s="18" t="s">
        <v>91</v>
      </c>
      <c r="D200" s="41" t="s">
        <v>181</v>
      </c>
      <c r="E200" s="18" t="s">
        <v>6</v>
      </c>
      <c r="F200" s="28">
        <v>3387.08</v>
      </c>
      <c r="G200" s="28">
        <v>3387.08</v>
      </c>
      <c r="H200" s="28">
        <v>3387.08</v>
      </c>
      <c r="I200" s="65"/>
      <c r="J200" s="66"/>
      <c r="K200" s="66"/>
      <c r="L200" s="66"/>
    </row>
    <row r="201" spans="1:12" s="3" customFormat="1" ht="24" customHeight="1" outlineLevel="5" x14ac:dyDescent="0.2">
      <c r="A201" s="5" t="s">
        <v>53</v>
      </c>
      <c r="B201" s="22" t="s">
        <v>72</v>
      </c>
      <c r="C201" s="22" t="s">
        <v>92</v>
      </c>
      <c r="D201" s="35" t="s">
        <v>61</v>
      </c>
      <c r="E201" s="22" t="s">
        <v>2</v>
      </c>
      <c r="F201" s="13">
        <f>F202</f>
        <v>66697566</v>
      </c>
      <c r="G201" s="13">
        <f t="shared" ref="G201:H202" si="56">G202</f>
        <v>10963230</v>
      </c>
      <c r="H201" s="13">
        <f t="shared" si="56"/>
        <v>8398171</v>
      </c>
      <c r="I201" s="65"/>
      <c r="J201" s="66"/>
      <c r="K201" s="66"/>
      <c r="L201" s="66"/>
    </row>
    <row r="202" spans="1:12" s="3" customFormat="1" ht="44.25" customHeight="1" outlineLevel="5" x14ac:dyDescent="0.2">
      <c r="A202" s="10" t="s">
        <v>216</v>
      </c>
      <c r="B202" s="18" t="s">
        <v>72</v>
      </c>
      <c r="C202" s="18" t="s">
        <v>92</v>
      </c>
      <c r="D202" s="41" t="s">
        <v>93</v>
      </c>
      <c r="E202" s="18" t="s">
        <v>2</v>
      </c>
      <c r="F202" s="13">
        <f>F203+F208+F211</f>
        <v>66697566</v>
      </c>
      <c r="G202" s="13">
        <f t="shared" si="56"/>
        <v>10963230</v>
      </c>
      <c r="H202" s="13">
        <f t="shared" si="56"/>
        <v>8398171</v>
      </c>
      <c r="I202" s="65"/>
      <c r="J202" s="66"/>
      <c r="K202" s="66"/>
      <c r="L202" s="66"/>
    </row>
    <row r="203" spans="1:12" s="3" customFormat="1" ht="32.25" customHeight="1" outlineLevel="5" x14ac:dyDescent="0.2">
      <c r="A203" s="19" t="s">
        <v>143</v>
      </c>
      <c r="B203" s="18" t="s">
        <v>72</v>
      </c>
      <c r="C203" s="18" t="s">
        <v>92</v>
      </c>
      <c r="D203" s="41" t="s">
        <v>94</v>
      </c>
      <c r="E203" s="18" t="s">
        <v>2</v>
      </c>
      <c r="F203" s="13">
        <f>F204+F206</f>
        <v>55749259.640000001</v>
      </c>
      <c r="G203" s="13">
        <f t="shared" ref="G203:H203" si="57">G204</f>
        <v>10963230</v>
      </c>
      <c r="H203" s="13">
        <f t="shared" si="57"/>
        <v>8398171</v>
      </c>
      <c r="I203" s="65"/>
      <c r="J203" s="66"/>
      <c r="K203" s="66"/>
      <c r="L203" s="66"/>
    </row>
    <row r="204" spans="1:12" s="3" customFormat="1" ht="36" customHeight="1" outlineLevel="5" x14ac:dyDescent="0.2">
      <c r="A204" s="10" t="s">
        <v>258</v>
      </c>
      <c r="B204" s="18" t="s">
        <v>72</v>
      </c>
      <c r="C204" s="18" t="s">
        <v>92</v>
      </c>
      <c r="D204" s="41" t="s">
        <v>94</v>
      </c>
      <c r="E204" s="18" t="s">
        <v>74</v>
      </c>
      <c r="F204" s="13">
        <f>F205</f>
        <v>30749259.640000001</v>
      </c>
      <c r="G204" s="13">
        <f t="shared" ref="G204:H204" si="58">G205</f>
        <v>10963230</v>
      </c>
      <c r="H204" s="13">
        <f t="shared" si="58"/>
        <v>8398171</v>
      </c>
      <c r="I204" s="65"/>
      <c r="J204" s="66"/>
      <c r="K204" s="66"/>
      <c r="L204" s="66"/>
    </row>
    <row r="205" spans="1:12" s="3" customFormat="1" ht="46.5" customHeight="1" outlineLevel="5" x14ac:dyDescent="0.2">
      <c r="A205" s="10" t="s">
        <v>75</v>
      </c>
      <c r="B205" s="18" t="s">
        <v>72</v>
      </c>
      <c r="C205" s="18" t="s">
        <v>92</v>
      </c>
      <c r="D205" s="41" t="s">
        <v>94</v>
      </c>
      <c r="E205" s="18" t="s">
        <v>6</v>
      </c>
      <c r="F205" s="28">
        <v>30749259.640000001</v>
      </c>
      <c r="G205" s="28">
        <v>10963230</v>
      </c>
      <c r="H205" s="28">
        <v>8398171</v>
      </c>
      <c r="I205" s="65"/>
      <c r="J205" s="66"/>
      <c r="K205" s="66"/>
      <c r="L205" s="66"/>
    </row>
    <row r="206" spans="1:12" s="3" customFormat="1" ht="46.5" customHeight="1" outlineLevel="5" x14ac:dyDescent="0.2">
      <c r="A206" s="10" t="s">
        <v>180</v>
      </c>
      <c r="B206" s="18" t="s">
        <v>72</v>
      </c>
      <c r="C206" s="18" t="s">
        <v>92</v>
      </c>
      <c r="D206" s="41" t="s">
        <v>94</v>
      </c>
      <c r="E206" s="18" t="s">
        <v>174</v>
      </c>
      <c r="F206" s="54">
        <f>F207</f>
        <v>25000000</v>
      </c>
      <c r="G206" s="54">
        <f t="shared" ref="G206:H206" si="59">G207</f>
        <v>0</v>
      </c>
      <c r="H206" s="54">
        <f t="shared" si="59"/>
        <v>0</v>
      </c>
      <c r="I206" s="65"/>
      <c r="J206" s="66"/>
      <c r="K206" s="66"/>
      <c r="L206" s="66"/>
    </row>
    <row r="207" spans="1:12" s="3" customFormat="1" ht="30" customHeight="1" outlineLevel="5" x14ac:dyDescent="0.2">
      <c r="A207" s="10" t="s">
        <v>175</v>
      </c>
      <c r="B207" s="18" t="s">
        <v>72</v>
      </c>
      <c r="C207" s="18" t="s">
        <v>92</v>
      </c>
      <c r="D207" s="41" t="s">
        <v>94</v>
      </c>
      <c r="E207" s="18" t="s">
        <v>176</v>
      </c>
      <c r="F207" s="28">
        <v>25000000</v>
      </c>
      <c r="G207" s="28">
        <v>0</v>
      </c>
      <c r="H207" s="28">
        <v>0</v>
      </c>
      <c r="I207" s="65"/>
      <c r="J207" s="66"/>
      <c r="K207" s="66"/>
      <c r="L207" s="66"/>
    </row>
    <row r="208" spans="1:12" s="3" customFormat="1" ht="59.25" customHeight="1" outlineLevel="5" x14ac:dyDescent="0.2">
      <c r="A208" s="70" t="s">
        <v>485</v>
      </c>
      <c r="B208" s="18" t="s">
        <v>72</v>
      </c>
      <c r="C208" s="18" t="s">
        <v>92</v>
      </c>
      <c r="D208" s="41" t="s">
        <v>484</v>
      </c>
      <c r="E208" s="18" t="s">
        <v>2</v>
      </c>
      <c r="F208" s="54">
        <f>F209</f>
        <v>10000000</v>
      </c>
      <c r="G208" s="54">
        <f t="shared" ref="G208:H208" si="60">G209</f>
        <v>0</v>
      </c>
      <c r="H208" s="54">
        <f t="shared" si="60"/>
        <v>0</v>
      </c>
      <c r="I208" s="65"/>
      <c r="J208" s="66"/>
      <c r="K208" s="66"/>
      <c r="L208" s="66"/>
    </row>
    <row r="209" spans="1:12" s="3" customFormat="1" ht="46.5" customHeight="1" outlineLevel="5" x14ac:dyDescent="0.2">
      <c r="A209" s="10" t="s">
        <v>258</v>
      </c>
      <c r="B209" s="18" t="s">
        <v>72</v>
      </c>
      <c r="C209" s="18" t="s">
        <v>92</v>
      </c>
      <c r="D209" s="41" t="s">
        <v>484</v>
      </c>
      <c r="E209" s="18" t="s">
        <v>74</v>
      </c>
      <c r="F209" s="54">
        <f>F210</f>
        <v>10000000</v>
      </c>
      <c r="G209" s="54">
        <f>G210</f>
        <v>0</v>
      </c>
      <c r="H209" s="54">
        <f>H210</f>
        <v>0</v>
      </c>
      <c r="I209" s="65"/>
      <c r="J209" s="66"/>
      <c r="K209" s="66"/>
      <c r="L209" s="66"/>
    </row>
    <row r="210" spans="1:12" s="3" customFormat="1" ht="46.5" customHeight="1" outlineLevel="5" x14ac:dyDescent="0.2">
      <c r="A210" s="10" t="s">
        <v>75</v>
      </c>
      <c r="B210" s="18" t="s">
        <v>72</v>
      </c>
      <c r="C210" s="18" t="s">
        <v>92</v>
      </c>
      <c r="D210" s="41" t="s">
        <v>484</v>
      </c>
      <c r="E210" s="18" t="s">
        <v>6</v>
      </c>
      <c r="F210" s="28">
        <v>10000000</v>
      </c>
      <c r="G210" s="28">
        <v>0</v>
      </c>
      <c r="H210" s="28">
        <v>0</v>
      </c>
      <c r="I210" s="65"/>
      <c r="J210" s="66"/>
      <c r="K210" s="66"/>
      <c r="L210" s="66"/>
    </row>
    <row r="211" spans="1:12" s="3" customFormat="1" ht="55.5" customHeight="1" outlineLevel="5" x14ac:dyDescent="0.2">
      <c r="A211" s="61" t="s">
        <v>486</v>
      </c>
      <c r="B211" s="18" t="s">
        <v>72</v>
      </c>
      <c r="C211" s="18" t="s">
        <v>92</v>
      </c>
      <c r="D211" s="41" t="s">
        <v>487</v>
      </c>
      <c r="E211" s="18" t="s">
        <v>2</v>
      </c>
      <c r="F211" s="54">
        <f>F212</f>
        <v>948306.36</v>
      </c>
      <c r="G211" s="54">
        <f t="shared" ref="G211:H212" si="61">G212</f>
        <v>0</v>
      </c>
      <c r="H211" s="54">
        <f t="shared" si="61"/>
        <v>0</v>
      </c>
      <c r="I211" s="65"/>
      <c r="J211" s="66"/>
      <c r="K211" s="66"/>
      <c r="L211" s="66"/>
    </row>
    <row r="212" spans="1:12" s="3" customFormat="1" ht="46.5" customHeight="1" outlineLevel="5" x14ac:dyDescent="0.2">
      <c r="A212" s="10" t="s">
        <v>258</v>
      </c>
      <c r="B212" s="18" t="s">
        <v>72</v>
      </c>
      <c r="C212" s="18" t="s">
        <v>92</v>
      </c>
      <c r="D212" s="41" t="s">
        <v>487</v>
      </c>
      <c r="E212" s="18" t="s">
        <v>74</v>
      </c>
      <c r="F212" s="54">
        <f>F213</f>
        <v>948306.36</v>
      </c>
      <c r="G212" s="54">
        <f t="shared" si="61"/>
        <v>0</v>
      </c>
      <c r="H212" s="54">
        <f t="shared" si="61"/>
        <v>0</v>
      </c>
      <c r="I212" s="65"/>
      <c r="J212" s="66"/>
      <c r="K212" s="66"/>
      <c r="L212" s="66"/>
    </row>
    <row r="213" spans="1:12" s="3" customFormat="1" ht="46.5" customHeight="1" outlineLevel="5" x14ac:dyDescent="0.2">
      <c r="A213" s="10" t="s">
        <v>75</v>
      </c>
      <c r="B213" s="18" t="s">
        <v>72</v>
      </c>
      <c r="C213" s="18" t="s">
        <v>92</v>
      </c>
      <c r="D213" s="41" t="s">
        <v>487</v>
      </c>
      <c r="E213" s="18" t="s">
        <v>6</v>
      </c>
      <c r="F213" s="28">
        <v>948306.36</v>
      </c>
      <c r="G213" s="28">
        <v>0</v>
      </c>
      <c r="H213" s="28">
        <v>0</v>
      </c>
      <c r="I213" s="65"/>
      <c r="J213" s="66"/>
      <c r="K213" s="66"/>
      <c r="L213" s="66"/>
    </row>
    <row r="214" spans="1:12" s="3" customFormat="1" ht="25.5" outlineLevel="5" x14ac:dyDescent="0.2">
      <c r="A214" s="10" t="s">
        <v>20</v>
      </c>
      <c r="B214" s="18" t="s">
        <v>72</v>
      </c>
      <c r="C214" s="18" t="s">
        <v>95</v>
      </c>
      <c r="D214" s="41" t="s">
        <v>61</v>
      </c>
      <c r="E214" s="18" t="s">
        <v>2</v>
      </c>
      <c r="F214" s="13">
        <f>F227+F215+F222</f>
        <v>2176000</v>
      </c>
      <c r="G214" s="13">
        <f t="shared" ref="G214:H214" si="62">G227+G215+G222</f>
        <v>50000</v>
      </c>
      <c r="H214" s="13">
        <f t="shared" si="62"/>
        <v>50000</v>
      </c>
      <c r="I214" s="65"/>
      <c r="J214" s="66"/>
      <c r="K214" s="66"/>
      <c r="L214" s="66"/>
    </row>
    <row r="215" spans="1:12" s="3" customFormat="1" ht="38.25" outlineLevel="5" x14ac:dyDescent="0.2">
      <c r="A215" s="33" t="s">
        <v>409</v>
      </c>
      <c r="B215" s="18" t="s">
        <v>72</v>
      </c>
      <c r="C215" s="18" t="s">
        <v>95</v>
      </c>
      <c r="D215" s="41" t="s">
        <v>411</v>
      </c>
      <c r="E215" s="18" t="s">
        <v>2</v>
      </c>
      <c r="F215" s="13">
        <f>F216+F219</f>
        <v>50000</v>
      </c>
      <c r="G215" s="13">
        <f t="shared" ref="G215:H215" si="63">G216+G219</f>
        <v>50000</v>
      </c>
      <c r="H215" s="13">
        <f t="shared" si="63"/>
        <v>50000</v>
      </c>
      <c r="I215" s="65"/>
      <c r="J215" s="66"/>
      <c r="K215" s="66"/>
      <c r="L215" s="66"/>
    </row>
    <row r="216" spans="1:12" s="3" customFormat="1" ht="38.25" outlineLevel="5" x14ac:dyDescent="0.2">
      <c r="A216" s="21" t="s">
        <v>410</v>
      </c>
      <c r="B216" s="18" t="s">
        <v>72</v>
      </c>
      <c r="C216" s="18" t="s">
        <v>95</v>
      </c>
      <c r="D216" s="41" t="s">
        <v>412</v>
      </c>
      <c r="E216" s="18" t="s">
        <v>2</v>
      </c>
      <c r="F216" s="13">
        <f t="shared" ref="F216:H217" si="64">F217</f>
        <v>45000</v>
      </c>
      <c r="G216" s="13">
        <f t="shared" si="64"/>
        <v>50000</v>
      </c>
      <c r="H216" s="13">
        <f t="shared" si="64"/>
        <v>50000</v>
      </c>
      <c r="I216" s="65"/>
      <c r="J216" s="66"/>
      <c r="K216" s="66"/>
      <c r="L216" s="66"/>
    </row>
    <row r="217" spans="1:12" s="3" customFormat="1" ht="18" customHeight="1" outlineLevel="5" x14ac:dyDescent="0.2">
      <c r="A217" s="34" t="s">
        <v>77</v>
      </c>
      <c r="B217" s="18" t="s">
        <v>72</v>
      </c>
      <c r="C217" s="18" t="s">
        <v>95</v>
      </c>
      <c r="D217" s="41" t="s">
        <v>412</v>
      </c>
      <c r="E217" s="18" t="s">
        <v>78</v>
      </c>
      <c r="F217" s="13">
        <f t="shared" si="64"/>
        <v>45000</v>
      </c>
      <c r="G217" s="13">
        <f t="shared" si="64"/>
        <v>50000</v>
      </c>
      <c r="H217" s="13">
        <f t="shared" si="64"/>
        <v>50000</v>
      </c>
      <c r="I217" s="65"/>
      <c r="J217" s="66"/>
      <c r="K217" s="66"/>
      <c r="L217" s="66"/>
    </row>
    <row r="218" spans="1:12" s="3" customFormat="1" ht="51" outlineLevel="5" x14ac:dyDescent="0.2">
      <c r="A218" s="32" t="s">
        <v>259</v>
      </c>
      <c r="B218" s="18" t="s">
        <v>72</v>
      </c>
      <c r="C218" s="18" t="s">
        <v>95</v>
      </c>
      <c r="D218" s="41" t="s">
        <v>412</v>
      </c>
      <c r="E218" s="18" t="s">
        <v>52</v>
      </c>
      <c r="F218" s="28">
        <v>45000</v>
      </c>
      <c r="G218" s="28">
        <v>50000</v>
      </c>
      <c r="H218" s="28">
        <v>50000</v>
      </c>
      <c r="I218" s="65"/>
      <c r="J218" s="66"/>
      <c r="K218" s="66"/>
      <c r="L218" s="66"/>
    </row>
    <row r="219" spans="1:12" s="3" customFormat="1" ht="38.25" outlineLevel="5" x14ac:dyDescent="0.2">
      <c r="A219" s="21" t="s">
        <v>410</v>
      </c>
      <c r="B219" s="18" t="s">
        <v>72</v>
      </c>
      <c r="C219" s="18" t="s">
        <v>95</v>
      </c>
      <c r="D219" s="41" t="s">
        <v>491</v>
      </c>
      <c r="E219" s="18" t="s">
        <v>2</v>
      </c>
      <c r="F219" s="54">
        <f>F220</f>
        <v>5000</v>
      </c>
      <c r="G219" s="54">
        <f t="shared" ref="G219:H219" si="65">G220</f>
        <v>0</v>
      </c>
      <c r="H219" s="54">
        <f t="shared" si="65"/>
        <v>0</v>
      </c>
      <c r="I219" s="65"/>
      <c r="J219" s="66"/>
      <c r="K219" s="66"/>
      <c r="L219" s="66"/>
    </row>
    <row r="220" spans="1:12" s="3" customFormat="1" ht="25.5" outlineLevel="5" x14ac:dyDescent="0.2">
      <c r="A220" s="10" t="s">
        <v>258</v>
      </c>
      <c r="B220" s="18" t="s">
        <v>72</v>
      </c>
      <c r="C220" s="18" t="s">
        <v>95</v>
      </c>
      <c r="D220" s="41" t="s">
        <v>491</v>
      </c>
      <c r="E220" s="18" t="s">
        <v>74</v>
      </c>
      <c r="F220" s="54">
        <f>F221</f>
        <v>5000</v>
      </c>
      <c r="G220" s="54">
        <f t="shared" ref="G220:H220" si="66">G221</f>
        <v>0</v>
      </c>
      <c r="H220" s="54">
        <f t="shared" si="66"/>
        <v>0</v>
      </c>
      <c r="I220" s="65"/>
      <c r="J220" s="66"/>
      <c r="K220" s="66"/>
      <c r="L220" s="66"/>
    </row>
    <row r="221" spans="1:12" s="3" customFormat="1" ht="38.25" outlineLevel="5" x14ac:dyDescent="0.2">
      <c r="A221" s="10" t="s">
        <v>75</v>
      </c>
      <c r="B221" s="18" t="s">
        <v>72</v>
      </c>
      <c r="C221" s="18" t="s">
        <v>95</v>
      </c>
      <c r="D221" s="41" t="s">
        <v>491</v>
      </c>
      <c r="E221" s="18" t="s">
        <v>6</v>
      </c>
      <c r="F221" s="28">
        <v>5000</v>
      </c>
      <c r="G221" s="28">
        <v>0</v>
      </c>
      <c r="H221" s="28">
        <v>0</v>
      </c>
      <c r="I221" s="65"/>
      <c r="J221" s="66"/>
      <c r="K221" s="66"/>
      <c r="L221" s="66"/>
    </row>
    <row r="222" spans="1:12" s="3" customFormat="1" ht="38.25" outlineLevel="5" x14ac:dyDescent="0.2">
      <c r="A222" s="32" t="s">
        <v>211</v>
      </c>
      <c r="B222" s="35" t="s">
        <v>72</v>
      </c>
      <c r="C222" s="35" t="s">
        <v>95</v>
      </c>
      <c r="D222" s="35" t="s">
        <v>141</v>
      </c>
      <c r="E222" s="35" t="s">
        <v>2</v>
      </c>
      <c r="F222" s="54">
        <f>F223</f>
        <v>826000</v>
      </c>
      <c r="G222" s="54">
        <f t="shared" ref="G222:H222" si="67">G223</f>
        <v>0</v>
      </c>
      <c r="H222" s="54">
        <f t="shared" si="67"/>
        <v>0</v>
      </c>
      <c r="I222" s="65"/>
      <c r="J222" s="66"/>
      <c r="K222" s="66"/>
      <c r="L222" s="66"/>
    </row>
    <row r="223" spans="1:12" s="3" customFormat="1" ht="38.25" outlineLevel="5" x14ac:dyDescent="0.2">
      <c r="A223" s="32" t="s">
        <v>212</v>
      </c>
      <c r="B223" s="35" t="s">
        <v>72</v>
      </c>
      <c r="C223" s="35" t="s">
        <v>95</v>
      </c>
      <c r="D223" s="35" t="s">
        <v>142</v>
      </c>
      <c r="E223" s="35" t="s">
        <v>2</v>
      </c>
      <c r="F223" s="54">
        <f>F224</f>
        <v>826000</v>
      </c>
      <c r="G223" s="54">
        <f t="shared" ref="G223:H223" si="68">G224</f>
        <v>0</v>
      </c>
      <c r="H223" s="54">
        <f t="shared" si="68"/>
        <v>0</v>
      </c>
      <c r="I223" s="65"/>
      <c r="J223" s="66"/>
      <c r="K223" s="66"/>
      <c r="L223" s="66"/>
    </row>
    <row r="224" spans="1:12" s="3" customFormat="1" ht="25.5" outlineLevel="5" x14ac:dyDescent="0.2">
      <c r="A224" s="32" t="s">
        <v>475</v>
      </c>
      <c r="B224" s="35" t="s">
        <v>72</v>
      </c>
      <c r="C224" s="35" t="s">
        <v>95</v>
      </c>
      <c r="D224" s="35" t="s">
        <v>476</v>
      </c>
      <c r="E224" s="35" t="s">
        <v>2</v>
      </c>
      <c r="F224" s="54">
        <f>F225</f>
        <v>826000</v>
      </c>
      <c r="G224" s="54">
        <f t="shared" ref="G224:H224" si="69">G225</f>
        <v>0</v>
      </c>
      <c r="H224" s="54">
        <f t="shared" si="69"/>
        <v>0</v>
      </c>
      <c r="I224" s="65"/>
      <c r="J224" s="66"/>
      <c r="K224" s="66"/>
      <c r="L224" s="66"/>
    </row>
    <row r="225" spans="1:12" s="3" customFormat="1" ht="25.5" outlineLevel="5" x14ac:dyDescent="0.2">
      <c r="A225" s="55" t="s">
        <v>262</v>
      </c>
      <c r="B225" s="35" t="s">
        <v>72</v>
      </c>
      <c r="C225" s="35" t="s">
        <v>95</v>
      </c>
      <c r="D225" s="35" t="s">
        <v>476</v>
      </c>
      <c r="E225" s="35" t="s">
        <v>74</v>
      </c>
      <c r="F225" s="54">
        <f>F226</f>
        <v>826000</v>
      </c>
      <c r="G225" s="54">
        <f>G226</f>
        <v>0</v>
      </c>
      <c r="H225" s="54">
        <f>H226</f>
        <v>0</v>
      </c>
      <c r="I225" s="65"/>
      <c r="J225" s="66"/>
      <c r="K225" s="66"/>
      <c r="L225" s="66"/>
    </row>
    <row r="226" spans="1:12" s="3" customFormat="1" ht="38.25" outlineLevel="5" x14ac:dyDescent="0.2">
      <c r="A226" s="55" t="s">
        <v>275</v>
      </c>
      <c r="B226" s="35" t="s">
        <v>72</v>
      </c>
      <c r="C226" s="35" t="s">
        <v>95</v>
      </c>
      <c r="D226" s="35" t="s">
        <v>476</v>
      </c>
      <c r="E226" s="35" t="s">
        <v>6</v>
      </c>
      <c r="F226" s="28">
        <v>826000</v>
      </c>
      <c r="G226" s="28">
        <v>0</v>
      </c>
      <c r="H226" s="28">
        <v>0</v>
      </c>
      <c r="I226" s="65"/>
      <c r="J226" s="66"/>
      <c r="K226" s="66"/>
      <c r="L226" s="66"/>
    </row>
    <row r="227" spans="1:12" s="3" customFormat="1" ht="42.75" customHeight="1" outlineLevel="1" x14ac:dyDescent="0.2">
      <c r="A227" s="21" t="s">
        <v>328</v>
      </c>
      <c r="B227" s="22" t="s">
        <v>72</v>
      </c>
      <c r="C227" s="22" t="s">
        <v>95</v>
      </c>
      <c r="D227" s="35" t="s">
        <v>332</v>
      </c>
      <c r="E227" s="22" t="s">
        <v>2</v>
      </c>
      <c r="F227" s="13">
        <f t="shared" ref="F227:H231" si="70">F228</f>
        <v>1300000</v>
      </c>
      <c r="G227" s="13">
        <f t="shared" si="70"/>
        <v>0</v>
      </c>
      <c r="H227" s="13">
        <f t="shared" si="70"/>
        <v>0</v>
      </c>
      <c r="I227" s="65"/>
      <c r="J227" s="66"/>
      <c r="K227" s="66"/>
      <c r="L227" s="66"/>
    </row>
    <row r="228" spans="1:12" s="3" customFormat="1" ht="45" customHeight="1" outlineLevel="1" x14ac:dyDescent="0.2">
      <c r="A228" s="21" t="s">
        <v>329</v>
      </c>
      <c r="B228" s="22" t="s">
        <v>72</v>
      </c>
      <c r="C228" s="22" t="s">
        <v>95</v>
      </c>
      <c r="D228" s="35" t="s">
        <v>333</v>
      </c>
      <c r="E228" s="22" t="s">
        <v>2</v>
      </c>
      <c r="F228" s="13">
        <f t="shared" si="70"/>
        <v>1300000</v>
      </c>
      <c r="G228" s="13">
        <f t="shared" si="70"/>
        <v>0</v>
      </c>
      <c r="H228" s="13">
        <f t="shared" si="70"/>
        <v>0</v>
      </c>
      <c r="I228" s="65"/>
      <c r="J228" s="66"/>
      <c r="K228" s="66"/>
      <c r="L228" s="66"/>
    </row>
    <row r="229" spans="1:12" s="3" customFormat="1" ht="60.75" customHeight="1" outlineLevel="1" x14ac:dyDescent="0.2">
      <c r="A229" s="21" t="s">
        <v>330</v>
      </c>
      <c r="B229" s="22" t="s">
        <v>72</v>
      </c>
      <c r="C229" s="22" t="s">
        <v>95</v>
      </c>
      <c r="D229" s="35" t="s">
        <v>334</v>
      </c>
      <c r="E229" s="22" t="s">
        <v>2</v>
      </c>
      <c r="F229" s="13">
        <f t="shared" si="70"/>
        <v>1300000</v>
      </c>
      <c r="G229" s="13">
        <f t="shared" si="70"/>
        <v>0</v>
      </c>
      <c r="H229" s="13">
        <f t="shared" si="70"/>
        <v>0</v>
      </c>
      <c r="I229" s="65"/>
      <c r="J229" s="66"/>
      <c r="K229" s="66"/>
      <c r="L229" s="66"/>
    </row>
    <row r="230" spans="1:12" s="3" customFormat="1" ht="34.5" customHeight="1" outlineLevel="1" x14ac:dyDescent="0.2">
      <c r="A230" s="21" t="s">
        <v>331</v>
      </c>
      <c r="B230" s="22" t="s">
        <v>72</v>
      </c>
      <c r="C230" s="22" t="s">
        <v>95</v>
      </c>
      <c r="D230" s="35" t="s">
        <v>335</v>
      </c>
      <c r="E230" s="22" t="s">
        <v>2</v>
      </c>
      <c r="F230" s="13">
        <f t="shared" si="70"/>
        <v>1300000</v>
      </c>
      <c r="G230" s="13">
        <f t="shared" si="70"/>
        <v>0</v>
      </c>
      <c r="H230" s="13">
        <f t="shared" si="70"/>
        <v>0</v>
      </c>
      <c r="I230" s="65"/>
      <c r="J230" s="66"/>
      <c r="K230" s="66"/>
      <c r="L230" s="66"/>
    </row>
    <row r="231" spans="1:12" s="3" customFormat="1" ht="34.5" customHeight="1" outlineLevel="1" x14ac:dyDescent="0.2">
      <c r="A231" s="5" t="s">
        <v>262</v>
      </c>
      <c r="B231" s="22" t="s">
        <v>72</v>
      </c>
      <c r="C231" s="22" t="s">
        <v>95</v>
      </c>
      <c r="D231" s="35" t="s">
        <v>335</v>
      </c>
      <c r="E231" s="22" t="s">
        <v>74</v>
      </c>
      <c r="F231" s="13">
        <f t="shared" si="70"/>
        <v>1300000</v>
      </c>
      <c r="G231" s="13">
        <f t="shared" si="70"/>
        <v>0</v>
      </c>
      <c r="H231" s="13">
        <f t="shared" si="70"/>
        <v>0</v>
      </c>
      <c r="I231" s="65"/>
      <c r="J231" s="66"/>
      <c r="K231" s="66"/>
      <c r="L231" s="66"/>
    </row>
    <row r="232" spans="1:12" s="3" customFormat="1" ht="34.5" customHeight="1" outlineLevel="1" x14ac:dyDescent="0.2">
      <c r="A232" s="21" t="s">
        <v>272</v>
      </c>
      <c r="B232" s="22" t="s">
        <v>72</v>
      </c>
      <c r="C232" s="22" t="s">
        <v>95</v>
      </c>
      <c r="D232" s="35" t="s">
        <v>335</v>
      </c>
      <c r="E232" s="22" t="s">
        <v>6</v>
      </c>
      <c r="F232" s="28">
        <v>1300000</v>
      </c>
      <c r="G232" s="28">
        <v>0</v>
      </c>
      <c r="H232" s="28">
        <v>0</v>
      </c>
      <c r="I232" s="65"/>
      <c r="J232" s="66"/>
      <c r="K232" s="66"/>
      <c r="L232" s="66"/>
    </row>
    <row r="233" spans="1:12" s="3" customFormat="1" ht="23.25" customHeight="1" outlineLevel="5" x14ac:dyDescent="0.2">
      <c r="A233" s="10" t="s">
        <v>21</v>
      </c>
      <c r="B233" s="22" t="s">
        <v>73</v>
      </c>
      <c r="C233" s="22" t="s">
        <v>60</v>
      </c>
      <c r="D233" s="35" t="s">
        <v>61</v>
      </c>
      <c r="E233" s="22" t="s">
        <v>2</v>
      </c>
      <c r="F233" s="13">
        <f>F234+F240+F292+F343</f>
        <v>157882412.25999999</v>
      </c>
      <c r="G233" s="13">
        <f>G234+G240+G292+G343</f>
        <v>24474509.290000003</v>
      </c>
      <c r="H233" s="13">
        <f>H234+H240+H292+H343</f>
        <v>16691586.15</v>
      </c>
      <c r="I233" s="65"/>
      <c r="J233" s="66"/>
      <c r="K233" s="66"/>
      <c r="L233" s="66"/>
    </row>
    <row r="234" spans="1:12" s="3" customFormat="1" ht="17.25" customHeight="1" outlineLevel="5" x14ac:dyDescent="0.2">
      <c r="A234" s="10" t="s">
        <v>96</v>
      </c>
      <c r="B234" s="22" t="s">
        <v>73</v>
      </c>
      <c r="C234" s="22" t="s">
        <v>59</v>
      </c>
      <c r="D234" s="35" t="s">
        <v>61</v>
      </c>
      <c r="E234" s="22" t="s">
        <v>2</v>
      </c>
      <c r="F234" s="13">
        <f t="shared" ref="F234:H238" si="71">F235</f>
        <v>800000</v>
      </c>
      <c r="G234" s="13">
        <f t="shared" si="71"/>
        <v>800000</v>
      </c>
      <c r="H234" s="13">
        <f t="shared" si="71"/>
        <v>800000</v>
      </c>
      <c r="I234" s="65"/>
      <c r="J234" s="66"/>
      <c r="K234" s="66"/>
      <c r="L234" s="66"/>
    </row>
    <row r="235" spans="1:12" s="3" customFormat="1" ht="43.5" customHeight="1" outlineLevel="1" x14ac:dyDescent="0.2">
      <c r="A235" s="19" t="s">
        <v>217</v>
      </c>
      <c r="B235" s="18" t="s">
        <v>73</v>
      </c>
      <c r="C235" s="18" t="s">
        <v>59</v>
      </c>
      <c r="D235" s="41" t="s">
        <v>141</v>
      </c>
      <c r="E235" s="18" t="s">
        <v>2</v>
      </c>
      <c r="F235" s="13">
        <f t="shared" si="71"/>
        <v>800000</v>
      </c>
      <c r="G235" s="13">
        <f t="shared" si="71"/>
        <v>800000</v>
      </c>
      <c r="H235" s="13">
        <f t="shared" si="71"/>
        <v>800000</v>
      </c>
      <c r="I235" s="65"/>
      <c r="J235" s="66"/>
      <c r="K235" s="66"/>
      <c r="L235" s="66"/>
    </row>
    <row r="236" spans="1:12" s="3" customFormat="1" ht="47.25" customHeight="1" outlineLevel="1" x14ac:dyDescent="0.2">
      <c r="A236" s="19" t="s">
        <v>218</v>
      </c>
      <c r="B236" s="18" t="s">
        <v>73</v>
      </c>
      <c r="C236" s="18" t="s">
        <v>59</v>
      </c>
      <c r="D236" s="41" t="s">
        <v>153</v>
      </c>
      <c r="E236" s="18" t="s">
        <v>2</v>
      </c>
      <c r="F236" s="13">
        <f t="shared" si="71"/>
        <v>800000</v>
      </c>
      <c r="G236" s="13">
        <f t="shared" si="71"/>
        <v>800000</v>
      </c>
      <c r="H236" s="13">
        <f t="shared" si="71"/>
        <v>800000</v>
      </c>
      <c r="I236" s="65"/>
      <c r="J236" s="66"/>
      <c r="K236" s="66"/>
      <c r="L236" s="66"/>
    </row>
    <row r="237" spans="1:12" s="3" customFormat="1" ht="34.5" customHeight="1" outlineLevel="1" x14ac:dyDescent="0.2">
      <c r="A237" s="10" t="s">
        <v>154</v>
      </c>
      <c r="B237" s="18" t="s">
        <v>73</v>
      </c>
      <c r="C237" s="18" t="s">
        <v>59</v>
      </c>
      <c r="D237" s="41" t="s">
        <v>144</v>
      </c>
      <c r="E237" s="18" t="s">
        <v>2</v>
      </c>
      <c r="F237" s="13">
        <f t="shared" si="71"/>
        <v>800000</v>
      </c>
      <c r="G237" s="13">
        <f t="shared" si="71"/>
        <v>800000</v>
      </c>
      <c r="H237" s="13">
        <f t="shared" si="71"/>
        <v>800000</v>
      </c>
      <c r="I237" s="65"/>
      <c r="J237" s="66"/>
      <c r="K237" s="66"/>
      <c r="L237" s="66"/>
    </row>
    <row r="238" spans="1:12" s="3" customFormat="1" ht="34.5" customHeight="1" outlineLevel="1" x14ac:dyDescent="0.2">
      <c r="A238" s="10" t="s">
        <v>258</v>
      </c>
      <c r="B238" s="18" t="s">
        <v>73</v>
      </c>
      <c r="C238" s="18" t="s">
        <v>59</v>
      </c>
      <c r="D238" s="41" t="s">
        <v>144</v>
      </c>
      <c r="E238" s="18" t="s">
        <v>74</v>
      </c>
      <c r="F238" s="13">
        <f t="shared" si="71"/>
        <v>800000</v>
      </c>
      <c r="G238" s="13">
        <f t="shared" si="71"/>
        <v>800000</v>
      </c>
      <c r="H238" s="13">
        <f t="shared" si="71"/>
        <v>800000</v>
      </c>
      <c r="I238" s="65"/>
      <c r="J238" s="66"/>
      <c r="K238" s="66"/>
      <c r="L238" s="66"/>
    </row>
    <row r="239" spans="1:12" s="3" customFormat="1" ht="44.25" customHeight="1" outlineLevel="1" x14ac:dyDescent="0.2">
      <c r="A239" s="10" t="s">
        <v>75</v>
      </c>
      <c r="B239" s="18" t="s">
        <v>73</v>
      </c>
      <c r="C239" s="18" t="s">
        <v>59</v>
      </c>
      <c r="D239" s="41" t="s">
        <v>144</v>
      </c>
      <c r="E239" s="18" t="s">
        <v>6</v>
      </c>
      <c r="F239" s="28">
        <v>800000</v>
      </c>
      <c r="G239" s="28">
        <v>800000</v>
      </c>
      <c r="H239" s="28">
        <v>800000</v>
      </c>
      <c r="I239" s="65"/>
      <c r="J239" s="66"/>
      <c r="K239" s="66"/>
      <c r="L239" s="66"/>
    </row>
    <row r="240" spans="1:12" s="3" customFormat="1" ht="24" customHeight="1" x14ac:dyDescent="0.2">
      <c r="A240" s="10" t="s">
        <v>54</v>
      </c>
      <c r="B240" s="22" t="s">
        <v>73</v>
      </c>
      <c r="C240" s="22" t="s">
        <v>62</v>
      </c>
      <c r="D240" s="35" t="s">
        <v>61</v>
      </c>
      <c r="E240" s="22" t="s">
        <v>2</v>
      </c>
      <c r="F240" s="13">
        <f>F241+F266+F287</f>
        <v>113556172.56</v>
      </c>
      <c r="G240" s="13">
        <f>G241+G266</f>
        <v>370000</v>
      </c>
      <c r="H240" s="13">
        <f>H241+H266</f>
        <v>370000</v>
      </c>
      <c r="I240" s="65"/>
      <c r="J240" s="66"/>
      <c r="K240" s="66"/>
      <c r="L240" s="66"/>
    </row>
    <row r="241" spans="1:12" s="3" customFormat="1" ht="58.5" customHeight="1" x14ac:dyDescent="0.2">
      <c r="A241" s="10" t="s">
        <v>219</v>
      </c>
      <c r="B241" s="18" t="s">
        <v>73</v>
      </c>
      <c r="C241" s="18" t="s">
        <v>62</v>
      </c>
      <c r="D241" s="41" t="s">
        <v>97</v>
      </c>
      <c r="E241" s="18" t="s">
        <v>2</v>
      </c>
      <c r="F241" s="13">
        <f>F242+F259</f>
        <v>59871936.340000004</v>
      </c>
      <c r="G241" s="13">
        <f>G242+G259</f>
        <v>370000</v>
      </c>
      <c r="H241" s="13">
        <f>H242+H259</f>
        <v>370000</v>
      </c>
      <c r="I241" s="65"/>
      <c r="J241" s="66"/>
      <c r="K241" s="66"/>
      <c r="L241" s="66"/>
    </row>
    <row r="242" spans="1:12" s="3" customFormat="1" ht="51" x14ac:dyDescent="0.2">
      <c r="A242" s="10" t="s">
        <v>220</v>
      </c>
      <c r="B242" s="18" t="s">
        <v>73</v>
      </c>
      <c r="C242" s="18" t="s">
        <v>62</v>
      </c>
      <c r="D242" s="41" t="s">
        <v>98</v>
      </c>
      <c r="E242" s="18" t="s">
        <v>2</v>
      </c>
      <c r="F242" s="13">
        <f>F249+F252+F255+F243+F246</f>
        <v>57913130.550000004</v>
      </c>
      <c r="G242" s="13">
        <f t="shared" ref="G242:H242" si="72">G249+G252+G255+G243+G246</f>
        <v>370000</v>
      </c>
      <c r="H242" s="13">
        <f t="shared" si="72"/>
        <v>370000</v>
      </c>
      <c r="I242" s="65"/>
      <c r="J242" s="66"/>
      <c r="K242" s="66"/>
      <c r="L242" s="66"/>
    </row>
    <row r="243" spans="1:12" s="3" customFormat="1" ht="63.75" x14ac:dyDescent="0.2">
      <c r="A243" s="10" t="s">
        <v>493</v>
      </c>
      <c r="B243" s="18" t="s">
        <v>73</v>
      </c>
      <c r="C243" s="18" t="s">
        <v>62</v>
      </c>
      <c r="D243" s="41" t="s">
        <v>492</v>
      </c>
      <c r="E243" s="18" t="s">
        <v>2</v>
      </c>
      <c r="F243" s="13">
        <f>F244</f>
        <v>21526600</v>
      </c>
      <c r="G243" s="13">
        <f t="shared" ref="G243:H243" si="73">G244</f>
        <v>0</v>
      </c>
      <c r="H243" s="13">
        <f t="shared" si="73"/>
        <v>0</v>
      </c>
      <c r="I243" s="65"/>
      <c r="J243" s="66"/>
      <c r="K243" s="66"/>
      <c r="L243" s="66"/>
    </row>
    <row r="244" spans="1:12" s="3" customFormat="1" ht="25.5" x14ac:dyDescent="0.2">
      <c r="A244" s="10" t="s">
        <v>258</v>
      </c>
      <c r="B244" s="18" t="s">
        <v>73</v>
      </c>
      <c r="C244" s="18" t="s">
        <v>62</v>
      </c>
      <c r="D244" s="35" t="s">
        <v>492</v>
      </c>
      <c r="E244" s="22" t="s">
        <v>74</v>
      </c>
      <c r="F244" s="13">
        <f>F245</f>
        <v>21526600</v>
      </c>
      <c r="G244" s="13">
        <f t="shared" ref="G244:H244" si="74">G245</f>
        <v>0</v>
      </c>
      <c r="H244" s="13">
        <f t="shared" si="74"/>
        <v>0</v>
      </c>
      <c r="I244" s="65"/>
      <c r="J244" s="66"/>
      <c r="K244" s="66"/>
      <c r="L244" s="66"/>
    </row>
    <row r="245" spans="1:12" s="3" customFormat="1" ht="38.25" x14ac:dyDescent="0.2">
      <c r="A245" s="10" t="s">
        <v>75</v>
      </c>
      <c r="B245" s="18" t="s">
        <v>73</v>
      </c>
      <c r="C245" s="18" t="s">
        <v>62</v>
      </c>
      <c r="D245" s="35" t="s">
        <v>492</v>
      </c>
      <c r="E245" s="22" t="s">
        <v>6</v>
      </c>
      <c r="F245" s="28">
        <v>21526600</v>
      </c>
      <c r="G245" s="28">
        <v>0</v>
      </c>
      <c r="H245" s="28">
        <v>0</v>
      </c>
      <c r="I245" s="65"/>
      <c r="J245" s="66"/>
      <c r="K245" s="66"/>
      <c r="L245" s="66"/>
    </row>
    <row r="246" spans="1:12" s="3" customFormat="1" ht="63.75" x14ac:dyDescent="0.2">
      <c r="A246" s="30" t="s">
        <v>501</v>
      </c>
      <c r="B246" s="35" t="s">
        <v>73</v>
      </c>
      <c r="C246" s="35" t="s">
        <v>62</v>
      </c>
      <c r="D246" s="35" t="s">
        <v>502</v>
      </c>
      <c r="E246" s="35" t="s">
        <v>2</v>
      </c>
      <c r="F246" s="54">
        <f>F247</f>
        <v>2391980</v>
      </c>
      <c r="G246" s="54">
        <f t="shared" ref="G246:H246" si="75">G247</f>
        <v>0</v>
      </c>
      <c r="H246" s="54">
        <f t="shared" si="75"/>
        <v>0</v>
      </c>
      <c r="I246" s="65"/>
      <c r="J246" s="66"/>
      <c r="K246" s="66"/>
      <c r="L246" s="66"/>
    </row>
    <row r="247" spans="1:12" s="3" customFormat="1" ht="25.5" x14ac:dyDescent="0.2">
      <c r="A247" s="32" t="s">
        <v>324</v>
      </c>
      <c r="B247" s="35" t="s">
        <v>73</v>
      </c>
      <c r="C247" s="35" t="s">
        <v>62</v>
      </c>
      <c r="D247" s="35" t="s">
        <v>502</v>
      </c>
      <c r="E247" s="35" t="s">
        <v>74</v>
      </c>
      <c r="F247" s="54">
        <f>F248</f>
        <v>2391980</v>
      </c>
      <c r="G247" s="54">
        <f t="shared" ref="G247:H247" si="76">G248</f>
        <v>0</v>
      </c>
      <c r="H247" s="54">
        <f t="shared" si="76"/>
        <v>0</v>
      </c>
      <c r="I247" s="65"/>
      <c r="J247" s="66"/>
      <c r="K247" s="66"/>
      <c r="L247" s="66"/>
    </row>
    <row r="248" spans="1:12" s="3" customFormat="1" ht="38.25" x14ac:dyDescent="0.2">
      <c r="A248" s="32" t="s">
        <v>75</v>
      </c>
      <c r="B248" s="35" t="s">
        <v>73</v>
      </c>
      <c r="C248" s="35" t="s">
        <v>62</v>
      </c>
      <c r="D248" s="35" t="s">
        <v>502</v>
      </c>
      <c r="E248" s="35" t="s">
        <v>6</v>
      </c>
      <c r="F248" s="28">
        <v>2391980</v>
      </c>
      <c r="G248" s="28">
        <v>0</v>
      </c>
      <c r="H248" s="28">
        <v>0</v>
      </c>
      <c r="I248" s="65"/>
      <c r="J248" s="9"/>
      <c r="K248" s="66"/>
      <c r="L248" s="66"/>
    </row>
    <row r="249" spans="1:12" s="3" customFormat="1" ht="16.5" customHeight="1" x14ac:dyDescent="0.2">
      <c r="A249" s="19" t="s">
        <v>198</v>
      </c>
      <c r="B249" s="18" t="s">
        <v>73</v>
      </c>
      <c r="C249" s="18" t="s">
        <v>62</v>
      </c>
      <c r="D249" s="41" t="s">
        <v>145</v>
      </c>
      <c r="E249" s="18" t="s">
        <v>2</v>
      </c>
      <c r="F249" s="13">
        <f>F250</f>
        <v>26763044.100000001</v>
      </c>
      <c r="G249" s="13">
        <f t="shared" ref="G249:H249" si="77">G250</f>
        <v>0</v>
      </c>
      <c r="H249" s="13">
        <f t="shared" si="77"/>
        <v>0</v>
      </c>
      <c r="I249" s="65"/>
      <c r="J249" s="66"/>
      <c r="K249" s="66"/>
      <c r="L249" s="66"/>
    </row>
    <row r="250" spans="1:12" s="3" customFormat="1" ht="34.5" customHeight="1" x14ac:dyDescent="0.2">
      <c r="A250" s="10" t="s">
        <v>258</v>
      </c>
      <c r="B250" s="18" t="s">
        <v>73</v>
      </c>
      <c r="C250" s="18" t="s">
        <v>62</v>
      </c>
      <c r="D250" s="41" t="s">
        <v>145</v>
      </c>
      <c r="E250" s="18" t="s">
        <v>74</v>
      </c>
      <c r="F250" s="13">
        <f>F251</f>
        <v>26763044.100000001</v>
      </c>
      <c r="G250" s="13">
        <f>G251</f>
        <v>0</v>
      </c>
      <c r="H250" s="13">
        <f>H251</f>
        <v>0</v>
      </c>
      <c r="I250" s="65"/>
      <c r="J250" s="66"/>
      <c r="K250" s="66"/>
      <c r="L250" s="66"/>
    </row>
    <row r="251" spans="1:12" s="3" customFormat="1" ht="42.75" customHeight="1" x14ac:dyDescent="0.2">
      <c r="A251" s="10" t="s">
        <v>75</v>
      </c>
      <c r="B251" s="18" t="s">
        <v>73</v>
      </c>
      <c r="C251" s="18" t="s">
        <v>62</v>
      </c>
      <c r="D251" s="41" t="s">
        <v>145</v>
      </c>
      <c r="E251" s="18" t="s">
        <v>6</v>
      </c>
      <c r="F251" s="28">
        <v>26763044.100000001</v>
      </c>
      <c r="G251" s="28">
        <v>0</v>
      </c>
      <c r="H251" s="28">
        <v>0</v>
      </c>
      <c r="I251" s="65"/>
      <c r="J251" s="67"/>
      <c r="K251" s="66"/>
      <c r="L251" s="66"/>
    </row>
    <row r="252" spans="1:12" s="3" customFormat="1" ht="30.75" customHeight="1" x14ac:dyDescent="0.2">
      <c r="A252" s="10" t="s">
        <v>346</v>
      </c>
      <c r="B252" s="18" t="s">
        <v>73</v>
      </c>
      <c r="C252" s="18" t="s">
        <v>62</v>
      </c>
      <c r="D252" s="41" t="s">
        <v>239</v>
      </c>
      <c r="E252" s="18" t="s">
        <v>2</v>
      </c>
      <c r="F252" s="13">
        <f t="shared" ref="F252:H253" si="78">F253</f>
        <v>520000</v>
      </c>
      <c r="G252" s="13">
        <f t="shared" si="78"/>
        <v>370000</v>
      </c>
      <c r="H252" s="13">
        <f t="shared" si="78"/>
        <v>370000</v>
      </c>
      <c r="I252" s="65"/>
      <c r="J252" s="66"/>
      <c r="K252" s="66"/>
      <c r="L252" s="66"/>
    </row>
    <row r="253" spans="1:12" s="3" customFormat="1" ht="37.5" customHeight="1" x14ac:dyDescent="0.2">
      <c r="A253" s="10" t="s">
        <v>258</v>
      </c>
      <c r="B253" s="18" t="s">
        <v>73</v>
      </c>
      <c r="C253" s="18" t="s">
        <v>62</v>
      </c>
      <c r="D253" s="41" t="s">
        <v>239</v>
      </c>
      <c r="E253" s="18" t="s">
        <v>74</v>
      </c>
      <c r="F253" s="13">
        <f t="shared" si="78"/>
        <v>520000</v>
      </c>
      <c r="G253" s="13">
        <f t="shared" si="78"/>
        <v>370000</v>
      </c>
      <c r="H253" s="13">
        <f t="shared" si="78"/>
        <v>370000</v>
      </c>
      <c r="I253" s="65"/>
      <c r="J253" s="66"/>
      <c r="K253" s="66"/>
      <c r="L253" s="66"/>
    </row>
    <row r="254" spans="1:12" s="3" customFormat="1" ht="42" customHeight="1" x14ac:dyDescent="0.2">
      <c r="A254" s="10" t="s">
        <v>75</v>
      </c>
      <c r="B254" s="18" t="s">
        <v>73</v>
      </c>
      <c r="C254" s="18" t="s">
        <v>62</v>
      </c>
      <c r="D254" s="41" t="s">
        <v>239</v>
      </c>
      <c r="E254" s="18" t="s">
        <v>6</v>
      </c>
      <c r="F254" s="28">
        <v>520000</v>
      </c>
      <c r="G254" s="28">
        <v>370000</v>
      </c>
      <c r="H254" s="28">
        <v>370000</v>
      </c>
      <c r="I254" s="65"/>
      <c r="J254" s="71"/>
      <c r="K254" s="9"/>
      <c r="L254" s="66"/>
    </row>
    <row r="255" spans="1:12" s="3" customFormat="1" ht="28.5" customHeight="1" x14ac:dyDescent="0.2">
      <c r="A255" s="5" t="s">
        <v>344</v>
      </c>
      <c r="B255" s="22" t="s">
        <v>73</v>
      </c>
      <c r="C255" s="22" t="s">
        <v>62</v>
      </c>
      <c r="D255" s="35" t="s">
        <v>345</v>
      </c>
      <c r="E255" s="22" t="s">
        <v>2</v>
      </c>
      <c r="F255" s="13">
        <f t="shared" ref="F255:H257" si="79">F256</f>
        <v>6711506.4500000002</v>
      </c>
      <c r="G255" s="13">
        <f t="shared" si="79"/>
        <v>0</v>
      </c>
      <c r="H255" s="13">
        <f t="shared" si="79"/>
        <v>0</v>
      </c>
      <c r="I255" s="65"/>
      <c r="J255" s="66"/>
      <c r="K255" s="66"/>
      <c r="L255" s="66"/>
    </row>
    <row r="256" spans="1:12" s="3" customFormat="1" ht="45" customHeight="1" x14ac:dyDescent="0.2">
      <c r="A256" s="10" t="s">
        <v>252</v>
      </c>
      <c r="B256" s="18" t="s">
        <v>73</v>
      </c>
      <c r="C256" s="18" t="s">
        <v>62</v>
      </c>
      <c r="D256" s="41" t="s">
        <v>355</v>
      </c>
      <c r="E256" s="18" t="s">
        <v>2</v>
      </c>
      <c r="F256" s="13">
        <f t="shared" si="79"/>
        <v>6711506.4500000002</v>
      </c>
      <c r="G256" s="13">
        <f t="shared" si="79"/>
        <v>0</v>
      </c>
      <c r="H256" s="13">
        <f t="shared" si="79"/>
        <v>0</v>
      </c>
      <c r="I256" s="65"/>
      <c r="J256" s="66"/>
      <c r="K256" s="66"/>
      <c r="L256" s="66"/>
    </row>
    <row r="257" spans="1:12" s="3" customFormat="1" ht="33.75" customHeight="1" x14ac:dyDescent="0.2">
      <c r="A257" s="10" t="s">
        <v>180</v>
      </c>
      <c r="B257" s="18" t="s">
        <v>73</v>
      </c>
      <c r="C257" s="18" t="s">
        <v>62</v>
      </c>
      <c r="D257" s="41" t="s">
        <v>355</v>
      </c>
      <c r="E257" s="18" t="s">
        <v>174</v>
      </c>
      <c r="F257" s="13">
        <f t="shared" si="79"/>
        <v>6711506.4500000002</v>
      </c>
      <c r="G257" s="13">
        <f t="shared" si="79"/>
        <v>0</v>
      </c>
      <c r="H257" s="13">
        <f t="shared" si="79"/>
        <v>0</v>
      </c>
      <c r="I257" s="65"/>
      <c r="J257" s="66"/>
      <c r="K257" s="66"/>
      <c r="L257" s="66"/>
    </row>
    <row r="258" spans="1:12" s="3" customFormat="1" ht="25.5" customHeight="1" x14ac:dyDescent="0.2">
      <c r="A258" s="10" t="s">
        <v>175</v>
      </c>
      <c r="B258" s="18" t="s">
        <v>73</v>
      </c>
      <c r="C258" s="18" t="s">
        <v>62</v>
      </c>
      <c r="D258" s="41" t="s">
        <v>355</v>
      </c>
      <c r="E258" s="18" t="s">
        <v>176</v>
      </c>
      <c r="F258" s="28">
        <v>6711506.4500000002</v>
      </c>
      <c r="G258" s="28">
        <v>0</v>
      </c>
      <c r="H258" s="28">
        <v>0</v>
      </c>
      <c r="I258" s="65"/>
      <c r="J258" s="66"/>
      <c r="K258" s="66"/>
      <c r="L258" s="66"/>
    </row>
    <row r="259" spans="1:12" s="3" customFormat="1" ht="57.75" customHeight="1" outlineLevel="5" x14ac:dyDescent="0.2">
      <c r="A259" s="10" t="s">
        <v>221</v>
      </c>
      <c r="B259" s="11" t="s">
        <v>73</v>
      </c>
      <c r="C259" s="11" t="s">
        <v>62</v>
      </c>
      <c r="D259" s="41" t="s">
        <v>146</v>
      </c>
      <c r="E259" s="18" t="s">
        <v>2</v>
      </c>
      <c r="F259" s="13">
        <f>F263+F260</f>
        <v>1958805.79</v>
      </c>
      <c r="G259" s="13">
        <f>G263+G260</f>
        <v>0</v>
      </c>
      <c r="H259" s="13">
        <f>H263+H260</f>
        <v>0</v>
      </c>
      <c r="I259" s="65"/>
      <c r="J259" s="66"/>
      <c r="K259" s="66"/>
      <c r="L259" s="66"/>
    </row>
    <row r="260" spans="1:12" s="3" customFormat="1" ht="27.75" customHeight="1" outlineLevel="5" x14ac:dyDescent="0.2">
      <c r="A260" s="10" t="s">
        <v>245</v>
      </c>
      <c r="B260" s="11" t="s">
        <v>73</v>
      </c>
      <c r="C260" s="11" t="s">
        <v>62</v>
      </c>
      <c r="D260" s="41" t="s">
        <v>244</v>
      </c>
      <c r="E260" s="18" t="s">
        <v>2</v>
      </c>
      <c r="F260" s="13">
        <f t="shared" ref="F260:H261" si="80">F261</f>
        <v>1900041.62</v>
      </c>
      <c r="G260" s="13">
        <f t="shared" si="80"/>
        <v>0</v>
      </c>
      <c r="H260" s="13">
        <f t="shared" si="80"/>
        <v>0</v>
      </c>
      <c r="I260" s="65"/>
      <c r="J260" s="66"/>
      <c r="K260" s="66"/>
      <c r="L260" s="66"/>
    </row>
    <row r="261" spans="1:12" s="3" customFormat="1" ht="27" customHeight="1" outlineLevel="5" x14ac:dyDescent="0.2">
      <c r="A261" s="10" t="s">
        <v>77</v>
      </c>
      <c r="B261" s="11" t="s">
        <v>73</v>
      </c>
      <c r="C261" s="11" t="s">
        <v>62</v>
      </c>
      <c r="D261" s="41" t="s">
        <v>244</v>
      </c>
      <c r="E261" s="18" t="s">
        <v>78</v>
      </c>
      <c r="F261" s="13">
        <f t="shared" si="80"/>
        <v>1900041.62</v>
      </c>
      <c r="G261" s="13">
        <f t="shared" si="80"/>
        <v>0</v>
      </c>
      <c r="H261" s="13">
        <f t="shared" si="80"/>
        <v>0</v>
      </c>
      <c r="I261" s="65"/>
      <c r="J261" s="66"/>
      <c r="K261" s="66"/>
      <c r="L261" s="66"/>
    </row>
    <row r="262" spans="1:12" s="3" customFormat="1" ht="55.5" customHeight="1" outlineLevel="5" x14ac:dyDescent="0.2">
      <c r="A262" s="10" t="s">
        <v>259</v>
      </c>
      <c r="B262" s="11" t="s">
        <v>73</v>
      </c>
      <c r="C262" s="11" t="s">
        <v>62</v>
      </c>
      <c r="D262" s="41" t="s">
        <v>244</v>
      </c>
      <c r="E262" s="18" t="s">
        <v>52</v>
      </c>
      <c r="F262" s="28">
        <v>1900041.62</v>
      </c>
      <c r="G262" s="28">
        <v>0</v>
      </c>
      <c r="H262" s="28">
        <v>0</v>
      </c>
      <c r="I262" s="65"/>
      <c r="J262" s="66"/>
      <c r="K262" s="66"/>
      <c r="L262" s="66"/>
    </row>
    <row r="263" spans="1:12" s="3" customFormat="1" ht="30.75" customHeight="1" outlineLevel="5" x14ac:dyDescent="0.2">
      <c r="A263" s="10" t="s">
        <v>222</v>
      </c>
      <c r="B263" s="11" t="s">
        <v>73</v>
      </c>
      <c r="C263" s="11" t="s">
        <v>62</v>
      </c>
      <c r="D263" s="41" t="s">
        <v>197</v>
      </c>
      <c r="E263" s="18" t="s">
        <v>2</v>
      </c>
      <c r="F263" s="13">
        <f t="shared" ref="F263:H264" si="81">F264</f>
        <v>58764.17</v>
      </c>
      <c r="G263" s="13">
        <f t="shared" si="81"/>
        <v>0</v>
      </c>
      <c r="H263" s="13">
        <f t="shared" si="81"/>
        <v>0</v>
      </c>
      <c r="I263" s="65"/>
      <c r="J263" s="66"/>
      <c r="K263" s="66"/>
      <c r="L263" s="66"/>
    </row>
    <row r="264" spans="1:12" s="3" customFormat="1" ht="27.75" customHeight="1" outlineLevel="5" x14ac:dyDescent="0.2">
      <c r="A264" s="10" t="s">
        <v>77</v>
      </c>
      <c r="B264" s="11" t="s">
        <v>73</v>
      </c>
      <c r="C264" s="11" t="s">
        <v>62</v>
      </c>
      <c r="D264" s="41" t="s">
        <v>197</v>
      </c>
      <c r="E264" s="18" t="s">
        <v>78</v>
      </c>
      <c r="F264" s="13">
        <f t="shared" si="81"/>
        <v>58764.17</v>
      </c>
      <c r="G264" s="13">
        <f t="shared" si="81"/>
        <v>0</v>
      </c>
      <c r="H264" s="13">
        <f t="shared" si="81"/>
        <v>0</v>
      </c>
      <c r="I264" s="65"/>
      <c r="J264" s="66"/>
      <c r="K264" s="66"/>
      <c r="L264" s="66"/>
    </row>
    <row r="265" spans="1:12" s="3" customFormat="1" ht="55.5" customHeight="1" outlineLevel="5" x14ac:dyDescent="0.2">
      <c r="A265" s="10" t="s">
        <v>259</v>
      </c>
      <c r="B265" s="11" t="s">
        <v>73</v>
      </c>
      <c r="C265" s="11" t="s">
        <v>62</v>
      </c>
      <c r="D265" s="41" t="s">
        <v>197</v>
      </c>
      <c r="E265" s="18" t="s">
        <v>52</v>
      </c>
      <c r="F265" s="28">
        <v>58764.17</v>
      </c>
      <c r="G265" s="28">
        <v>0</v>
      </c>
      <c r="H265" s="28">
        <v>0</v>
      </c>
      <c r="I265" s="65"/>
      <c r="J265" s="65"/>
      <c r="K265" s="66"/>
      <c r="L265" s="66"/>
    </row>
    <row r="266" spans="1:12" s="3" customFormat="1" ht="56.25" customHeight="1" outlineLevel="5" x14ac:dyDescent="0.2">
      <c r="A266" s="10" t="s">
        <v>205</v>
      </c>
      <c r="B266" s="11" t="s">
        <v>73</v>
      </c>
      <c r="C266" s="11" t="s">
        <v>62</v>
      </c>
      <c r="D266" s="41" t="s">
        <v>206</v>
      </c>
      <c r="E266" s="18" t="s">
        <v>2</v>
      </c>
      <c r="F266" s="13">
        <f>F270+F273+F276+F267+F279</f>
        <v>21593039.02</v>
      </c>
      <c r="G266" s="13">
        <f t="shared" ref="G266:H266" si="82">G270+G273</f>
        <v>0</v>
      </c>
      <c r="H266" s="13">
        <f t="shared" si="82"/>
        <v>0</v>
      </c>
      <c r="I266" s="65"/>
      <c r="J266" s="66"/>
      <c r="K266" s="66"/>
      <c r="L266" s="66"/>
    </row>
    <row r="267" spans="1:12" s="3" customFormat="1" ht="66" customHeight="1" outlineLevel="5" x14ac:dyDescent="0.2">
      <c r="A267" s="10" t="s">
        <v>494</v>
      </c>
      <c r="B267" s="11" t="s">
        <v>73</v>
      </c>
      <c r="C267" s="11" t="s">
        <v>62</v>
      </c>
      <c r="D267" s="35" t="s">
        <v>495</v>
      </c>
      <c r="E267" s="22" t="s">
        <v>2</v>
      </c>
      <c r="F267" s="13">
        <f>F268</f>
        <v>2315200</v>
      </c>
      <c r="G267" s="13">
        <f t="shared" ref="G267:H267" si="83">G268</f>
        <v>0</v>
      </c>
      <c r="H267" s="13">
        <f t="shared" si="83"/>
        <v>0</v>
      </c>
      <c r="I267" s="65"/>
      <c r="J267" s="66"/>
      <c r="K267" s="66"/>
      <c r="L267" s="66"/>
    </row>
    <row r="268" spans="1:12" s="3" customFormat="1" ht="42.75" customHeight="1" outlineLevel="5" x14ac:dyDescent="0.2">
      <c r="A268" s="10" t="s">
        <v>262</v>
      </c>
      <c r="B268" s="11" t="s">
        <v>73</v>
      </c>
      <c r="C268" s="11" t="s">
        <v>62</v>
      </c>
      <c r="D268" s="35" t="s">
        <v>495</v>
      </c>
      <c r="E268" s="22" t="s">
        <v>74</v>
      </c>
      <c r="F268" s="13">
        <f>F269</f>
        <v>2315200</v>
      </c>
      <c r="G268" s="13">
        <f t="shared" ref="G268:H268" si="84">G269</f>
        <v>0</v>
      </c>
      <c r="H268" s="13">
        <f t="shared" si="84"/>
        <v>0</v>
      </c>
      <c r="I268" s="65"/>
      <c r="J268" s="66"/>
      <c r="K268" s="66"/>
      <c r="L268" s="66"/>
    </row>
    <row r="269" spans="1:12" s="3" customFormat="1" ht="44.25" customHeight="1" outlineLevel="5" x14ac:dyDescent="0.2">
      <c r="A269" s="10" t="s">
        <v>75</v>
      </c>
      <c r="B269" s="11" t="s">
        <v>73</v>
      </c>
      <c r="C269" s="11" t="s">
        <v>62</v>
      </c>
      <c r="D269" s="35" t="s">
        <v>495</v>
      </c>
      <c r="E269" s="22" t="s">
        <v>6</v>
      </c>
      <c r="F269" s="28">
        <v>2315200</v>
      </c>
      <c r="G269" s="28">
        <v>0</v>
      </c>
      <c r="H269" s="28">
        <v>0</v>
      </c>
      <c r="I269" s="65"/>
      <c r="J269" s="66"/>
      <c r="K269" s="66"/>
      <c r="L269" s="66"/>
    </row>
    <row r="270" spans="1:12" s="3" customFormat="1" ht="48.75" customHeight="1" outlineLevel="5" x14ac:dyDescent="0.2">
      <c r="A270" s="10" t="s">
        <v>273</v>
      </c>
      <c r="B270" s="11" t="s">
        <v>73</v>
      </c>
      <c r="C270" s="11" t="s">
        <v>62</v>
      </c>
      <c r="D270" s="41" t="s">
        <v>274</v>
      </c>
      <c r="E270" s="18" t="s">
        <v>2</v>
      </c>
      <c r="F270" s="13">
        <f t="shared" ref="F270:H271" si="85">F271</f>
        <v>2550000</v>
      </c>
      <c r="G270" s="13">
        <f t="shared" si="85"/>
        <v>0</v>
      </c>
      <c r="H270" s="13">
        <f t="shared" si="85"/>
        <v>0</v>
      </c>
      <c r="I270" s="65"/>
      <c r="J270" s="66"/>
      <c r="K270" s="66"/>
      <c r="L270" s="66"/>
    </row>
    <row r="271" spans="1:12" s="3" customFormat="1" ht="42" customHeight="1" outlineLevel="5" x14ac:dyDescent="0.2">
      <c r="A271" s="10" t="s">
        <v>262</v>
      </c>
      <c r="B271" s="11" t="s">
        <v>73</v>
      </c>
      <c r="C271" s="11" t="s">
        <v>62</v>
      </c>
      <c r="D271" s="41" t="s">
        <v>274</v>
      </c>
      <c r="E271" s="18" t="s">
        <v>74</v>
      </c>
      <c r="F271" s="13">
        <f t="shared" si="85"/>
        <v>2550000</v>
      </c>
      <c r="G271" s="13">
        <f t="shared" si="85"/>
        <v>0</v>
      </c>
      <c r="H271" s="13">
        <f t="shared" si="85"/>
        <v>0</v>
      </c>
      <c r="I271" s="65"/>
      <c r="J271" s="66"/>
      <c r="K271" s="66"/>
      <c r="L271" s="66"/>
    </row>
    <row r="272" spans="1:12" s="3" customFormat="1" ht="51" customHeight="1" outlineLevel="5" x14ac:dyDescent="0.2">
      <c r="A272" s="10" t="s">
        <v>75</v>
      </c>
      <c r="B272" s="11" t="s">
        <v>73</v>
      </c>
      <c r="C272" s="11" t="s">
        <v>62</v>
      </c>
      <c r="D272" s="41" t="s">
        <v>274</v>
      </c>
      <c r="E272" s="18" t="s">
        <v>6</v>
      </c>
      <c r="F272" s="28">
        <v>2550000</v>
      </c>
      <c r="G272" s="28">
        <v>0</v>
      </c>
      <c r="H272" s="28">
        <v>0</v>
      </c>
      <c r="I272" s="65"/>
      <c r="J272" s="66"/>
      <c r="K272" s="66"/>
      <c r="L272" s="66"/>
    </row>
    <row r="273" spans="1:12" s="3" customFormat="1" ht="51" customHeight="1" outlineLevel="5" x14ac:dyDescent="0.2">
      <c r="A273" s="10" t="s">
        <v>420</v>
      </c>
      <c r="B273" s="11" t="s">
        <v>73</v>
      </c>
      <c r="C273" s="11" t="s">
        <v>62</v>
      </c>
      <c r="D273" s="41" t="s">
        <v>421</v>
      </c>
      <c r="E273" s="18" t="s">
        <v>2</v>
      </c>
      <c r="F273" s="29">
        <f>F274</f>
        <v>14818350.5</v>
      </c>
      <c r="G273" s="29">
        <f t="shared" ref="G273:H273" si="86">G274</f>
        <v>0</v>
      </c>
      <c r="H273" s="29">
        <f t="shared" si="86"/>
        <v>0</v>
      </c>
      <c r="I273" s="65"/>
      <c r="J273" s="66"/>
      <c r="K273" s="66"/>
      <c r="L273" s="66"/>
    </row>
    <row r="274" spans="1:12" s="3" customFormat="1" ht="51" customHeight="1" outlineLevel="5" x14ac:dyDescent="0.2">
      <c r="A274" s="10" t="s">
        <v>262</v>
      </c>
      <c r="B274" s="11" t="s">
        <v>73</v>
      </c>
      <c r="C274" s="11" t="s">
        <v>62</v>
      </c>
      <c r="D274" s="41" t="s">
        <v>421</v>
      </c>
      <c r="E274" s="18" t="s">
        <v>74</v>
      </c>
      <c r="F274" s="29">
        <f>F275</f>
        <v>14818350.5</v>
      </c>
      <c r="G274" s="29">
        <f t="shared" ref="G274:H274" si="87">G275</f>
        <v>0</v>
      </c>
      <c r="H274" s="29">
        <f t="shared" si="87"/>
        <v>0</v>
      </c>
      <c r="I274" s="65"/>
      <c r="J274" s="66"/>
      <c r="K274" s="66"/>
      <c r="L274" s="66"/>
    </row>
    <row r="275" spans="1:12" s="3" customFormat="1" ht="51" customHeight="1" outlineLevel="5" x14ac:dyDescent="0.2">
      <c r="A275" s="10" t="s">
        <v>75</v>
      </c>
      <c r="B275" s="11" t="s">
        <v>73</v>
      </c>
      <c r="C275" s="11" t="s">
        <v>62</v>
      </c>
      <c r="D275" s="41" t="s">
        <v>421</v>
      </c>
      <c r="E275" s="18" t="s">
        <v>6</v>
      </c>
      <c r="F275" s="74">
        <v>14818350.5</v>
      </c>
      <c r="G275" s="28">
        <v>0</v>
      </c>
      <c r="H275" s="28">
        <v>0</v>
      </c>
      <c r="I275" s="65"/>
      <c r="J275" s="65"/>
      <c r="K275" s="66"/>
      <c r="L275" s="66"/>
    </row>
    <row r="276" spans="1:12" s="3" customFormat="1" ht="51" customHeight="1" outlineLevel="5" x14ac:dyDescent="0.2">
      <c r="A276" s="10" t="s">
        <v>422</v>
      </c>
      <c r="B276" s="11" t="s">
        <v>73</v>
      </c>
      <c r="C276" s="11" t="s">
        <v>62</v>
      </c>
      <c r="D276" s="41" t="s">
        <v>423</v>
      </c>
      <c r="E276" s="18" t="s">
        <v>2</v>
      </c>
      <c r="F276" s="29">
        <f>F277</f>
        <v>715539.3</v>
      </c>
      <c r="G276" s="29">
        <f t="shared" ref="G276:H276" si="88">G277</f>
        <v>0</v>
      </c>
      <c r="H276" s="29">
        <f t="shared" si="88"/>
        <v>0</v>
      </c>
      <c r="I276" s="65"/>
      <c r="J276" s="66"/>
      <c r="K276" s="66"/>
      <c r="L276" s="66"/>
    </row>
    <row r="277" spans="1:12" s="3" customFormat="1" ht="51" customHeight="1" outlineLevel="5" x14ac:dyDescent="0.2">
      <c r="A277" s="10" t="s">
        <v>262</v>
      </c>
      <c r="B277" s="11" t="s">
        <v>73</v>
      </c>
      <c r="C277" s="11" t="s">
        <v>62</v>
      </c>
      <c r="D277" s="41" t="s">
        <v>423</v>
      </c>
      <c r="E277" s="18" t="s">
        <v>74</v>
      </c>
      <c r="F277" s="29">
        <f>F278</f>
        <v>715539.3</v>
      </c>
      <c r="G277" s="29">
        <f t="shared" ref="G277:H277" si="89">G278</f>
        <v>0</v>
      </c>
      <c r="H277" s="29">
        <f t="shared" si="89"/>
        <v>0</v>
      </c>
      <c r="I277" s="65"/>
      <c r="J277" s="66"/>
      <c r="K277" s="66"/>
      <c r="L277" s="66"/>
    </row>
    <row r="278" spans="1:12" s="3" customFormat="1" ht="51" customHeight="1" outlineLevel="5" x14ac:dyDescent="0.2">
      <c r="A278" s="10" t="s">
        <v>75</v>
      </c>
      <c r="B278" s="11" t="s">
        <v>73</v>
      </c>
      <c r="C278" s="11" t="s">
        <v>62</v>
      </c>
      <c r="D278" s="41" t="s">
        <v>423</v>
      </c>
      <c r="E278" s="18" t="s">
        <v>6</v>
      </c>
      <c r="F278" s="28">
        <v>715539.3</v>
      </c>
      <c r="G278" s="28">
        <v>0</v>
      </c>
      <c r="H278" s="28">
        <v>0</v>
      </c>
      <c r="I278" s="65"/>
      <c r="J278" s="66"/>
      <c r="K278" s="66"/>
      <c r="L278" s="66"/>
    </row>
    <row r="279" spans="1:12" s="3" customFormat="1" ht="51" customHeight="1" outlineLevel="5" x14ac:dyDescent="0.2">
      <c r="A279" s="34" t="s">
        <v>403</v>
      </c>
      <c r="B279" s="56" t="s">
        <v>73</v>
      </c>
      <c r="C279" s="56" t="s">
        <v>62</v>
      </c>
      <c r="D279" s="35" t="s">
        <v>406</v>
      </c>
      <c r="E279" s="35" t="s">
        <v>2</v>
      </c>
      <c r="F279" s="54">
        <f>F280</f>
        <v>1193949.22</v>
      </c>
      <c r="G279" s="54">
        <f t="shared" ref="G279:H279" si="90">G280</f>
        <v>0</v>
      </c>
      <c r="H279" s="54">
        <f t="shared" si="90"/>
        <v>0</v>
      </c>
      <c r="I279" s="65"/>
      <c r="J279" s="66"/>
      <c r="K279" s="66"/>
      <c r="L279" s="66"/>
    </row>
    <row r="280" spans="1:12" s="3" customFormat="1" ht="39" customHeight="1" outlineLevel="5" x14ac:dyDescent="0.2">
      <c r="A280" s="34" t="s">
        <v>498</v>
      </c>
      <c r="B280" s="56" t="s">
        <v>73</v>
      </c>
      <c r="C280" s="56" t="s">
        <v>62</v>
      </c>
      <c r="D280" s="35" t="s">
        <v>499</v>
      </c>
      <c r="E280" s="35" t="s">
        <v>2</v>
      </c>
      <c r="F280" s="54">
        <f>F281+F284</f>
        <v>1193949.22</v>
      </c>
      <c r="G280" s="54">
        <f t="shared" ref="G280:H280" si="91">G281+G284</f>
        <v>0</v>
      </c>
      <c r="H280" s="54">
        <f t="shared" si="91"/>
        <v>0</v>
      </c>
      <c r="I280" s="65"/>
      <c r="J280" s="66"/>
      <c r="K280" s="66"/>
      <c r="L280" s="66"/>
    </row>
    <row r="281" spans="1:12" s="3" customFormat="1" ht="34.5" customHeight="1" outlineLevel="5" x14ac:dyDescent="0.2">
      <c r="A281" s="34" t="s">
        <v>404</v>
      </c>
      <c r="B281" s="56" t="s">
        <v>73</v>
      </c>
      <c r="C281" s="56" t="s">
        <v>62</v>
      </c>
      <c r="D281" s="35" t="s">
        <v>407</v>
      </c>
      <c r="E281" s="35" t="s">
        <v>2</v>
      </c>
      <c r="F281" s="54">
        <f>F282</f>
        <v>443966.14</v>
      </c>
      <c r="G281" s="54">
        <f t="shared" ref="G281:H281" si="92">G282</f>
        <v>0</v>
      </c>
      <c r="H281" s="54">
        <f t="shared" si="92"/>
        <v>0</v>
      </c>
      <c r="I281" s="65"/>
      <c r="J281" s="66"/>
      <c r="K281" s="66"/>
      <c r="L281" s="66"/>
    </row>
    <row r="282" spans="1:12" s="3" customFormat="1" ht="40.5" customHeight="1" outlineLevel="5" x14ac:dyDescent="0.2">
      <c r="A282" s="30" t="s">
        <v>262</v>
      </c>
      <c r="B282" s="56" t="s">
        <v>73</v>
      </c>
      <c r="C282" s="56" t="s">
        <v>62</v>
      </c>
      <c r="D282" s="35" t="s">
        <v>407</v>
      </c>
      <c r="E282" s="35" t="s">
        <v>74</v>
      </c>
      <c r="F282" s="54">
        <f>F283</f>
        <v>443966.14</v>
      </c>
      <c r="G282" s="54">
        <f t="shared" ref="G282:H282" si="93">G283</f>
        <v>0</v>
      </c>
      <c r="H282" s="54">
        <f t="shared" si="93"/>
        <v>0</v>
      </c>
      <c r="I282" s="65"/>
      <c r="J282" s="66"/>
      <c r="K282" s="66"/>
      <c r="L282" s="66"/>
    </row>
    <row r="283" spans="1:12" s="3" customFormat="1" ht="51" customHeight="1" outlineLevel="5" x14ac:dyDescent="0.2">
      <c r="A283" s="30" t="s">
        <v>75</v>
      </c>
      <c r="B283" s="56" t="s">
        <v>73</v>
      </c>
      <c r="C283" s="56" t="s">
        <v>62</v>
      </c>
      <c r="D283" s="35" t="s">
        <v>407</v>
      </c>
      <c r="E283" s="35" t="s">
        <v>6</v>
      </c>
      <c r="F283" s="28">
        <v>443966.14</v>
      </c>
      <c r="G283" s="28">
        <v>0</v>
      </c>
      <c r="H283" s="28">
        <v>0</v>
      </c>
      <c r="I283" s="65"/>
      <c r="J283" s="66"/>
      <c r="K283" s="66"/>
      <c r="L283" s="66"/>
    </row>
    <row r="284" spans="1:12" s="3" customFormat="1" ht="45" customHeight="1" outlineLevel="5" x14ac:dyDescent="0.2">
      <c r="A284" s="31" t="s">
        <v>490</v>
      </c>
      <c r="B284" s="56" t="s">
        <v>73</v>
      </c>
      <c r="C284" s="56" t="s">
        <v>62</v>
      </c>
      <c r="D284" s="35" t="s">
        <v>500</v>
      </c>
      <c r="E284" s="35" t="s">
        <v>2</v>
      </c>
      <c r="F284" s="54">
        <f>F285</f>
        <v>749983.08</v>
      </c>
      <c r="G284" s="54">
        <f t="shared" ref="G284:H284" si="94">G285</f>
        <v>0</v>
      </c>
      <c r="H284" s="54">
        <f t="shared" si="94"/>
        <v>0</v>
      </c>
      <c r="I284" s="65"/>
      <c r="J284" s="66"/>
      <c r="K284" s="66"/>
      <c r="L284" s="66"/>
    </row>
    <row r="285" spans="1:12" s="3" customFormat="1" ht="44.25" customHeight="1" outlineLevel="5" x14ac:dyDescent="0.2">
      <c r="A285" s="30" t="s">
        <v>262</v>
      </c>
      <c r="B285" s="56" t="s">
        <v>73</v>
      </c>
      <c r="C285" s="56" t="s">
        <v>62</v>
      </c>
      <c r="D285" s="35" t="s">
        <v>500</v>
      </c>
      <c r="E285" s="35" t="s">
        <v>74</v>
      </c>
      <c r="F285" s="54">
        <f>F286</f>
        <v>749983.08</v>
      </c>
      <c r="G285" s="54">
        <f t="shared" ref="G285:H285" si="95">G286</f>
        <v>0</v>
      </c>
      <c r="H285" s="54">
        <f t="shared" si="95"/>
        <v>0</v>
      </c>
      <c r="I285" s="65"/>
      <c r="J285" s="66"/>
      <c r="K285" s="66"/>
      <c r="L285" s="66"/>
    </row>
    <row r="286" spans="1:12" s="3" customFormat="1" ht="51" customHeight="1" outlineLevel="5" x14ac:dyDescent="0.2">
      <c r="A286" s="30" t="s">
        <v>75</v>
      </c>
      <c r="B286" s="56" t="s">
        <v>73</v>
      </c>
      <c r="C286" s="56" t="s">
        <v>62</v>
      </c>
      <c r="D286" s="35" t="s">
        <v>500</v>
      </c>
      <c r="E286" s="35" t="s">
        <v>6</v>
      </c>
      <c r="F286" s="28">
        <v>749983.08</v>
      </c>
      <c r="G286" s="28">
        <v>0</v>
      </c>
      <c r="H286" s="28">
        <v>0</v>
      </c>
      <c r="I286" s="65"/>
      <c r="J286" s="66"/>
      <c r="K286" s="66"/>
      <c r="L286" s="66"/>
    </row>
    <row r="287" spans="1:12" s="3" customFormat="1" ht="34.5" customHeight="1" outlineLevel="5" x14ac:dyDescent="0.2">
      <c r="A287" s="72" t="s">
        <v>4</v>
      </c>
      <c r="B287" s="56" t="s">
        <v>73</v>
      </c>
      <c r="C287" s="56" t="s">
        <v>62</v>
      </c>
      <c r="D287" s="35" t="s">
        <v>63</v>
      </c>
      <c r="E287" s="35" t="s">
        <v>2</v>
      </c>
      <c r="F287" s="54">
        <f>F288</f>
        <v>32091197.199999999</v>
      </c>
      <c r="G287" s="54">
        <f t="shared" ref="G287:H290" si="96">G288</f>
        <v>0</v>
      </c>
      <c r="H287" s="54">
        <f t="shared" si="96"/>
        <v>0</v>
      </c>
      <c r="I287" s="65"/>
      <c r="J287" s="66"/>
      <c r="K287" s="66"/>
      <c r="L287" s="66"/>
    </row>
    <row r="288" spans="1:12" s="3" customFormat="1" ht="36" customHeight="1" outlineLevel="5" x14ac:dyDescent="0.2">
      <c r="A288" s="72" t="s">
        <v>64</v>
      </c>
      <c r="B288" s="56" t="s">
        <v>73</v>
      </c>
      <c r="C288" s="56" t="s">
        <v>62</v>
      </c>
      <c r="D288" s="35" t="s">
        <v>65</v>
      </c>
      <c r="E288" s="35" t="s">
        <v>2</v>
      </c>
      <c r="F288" s="54">
        <f>F289</f>
        <v>32091197.199999999</v>
      </c>
      <c r="G288" s="54">
        <f t="shared" si="96"/>
        <v>0</v>
      </c>
      <c r="H288" s="54">
        <f t="shared" si="96"/>
        <v>0</v>
      </c>
      <c r="I288" s="65"/>
      <c r="J288" s="66"/>
      <c r="K288" s="66"/>
      <c r="L288" s="66"/>
    </row>
    <row r="289" spans="1:12" s="3" customFormat="1" ht="51" customHeight="1" outlineLevel="5" x14ac:dyDescent="0.2">
      <c r="A289" s="30" t="s">
        <v>503</v>
      </c>
      <c r="B289" s="56" t="s">
        <v>73</v>
      </c>
      <c r="C289" s="56" t="s">
        <v>62</v>
      </c>
      <c r="D289" s="35" t="s">
        <v>504</v>
      </c>
      <c r="E289" s="35" t="s">
        <v>2</v>
      </c>
      <c r="F289" s="54">
        <f>F290</f>
        <v>32091197.199999999</v>
      </c>
      <c r="G289" s="54">
        <f t="shared" si="96"/>
        <v>0</v>
      </c>
      <c r="H289" s="54">
        <f t="shared" si="96"/>
        <v>0</v>
      </c>
      <c r="I289" s="65"/>
      <c r="J289" s="66"/>
      <c r="K289" s="66"/>
      <c r="L289" s="66"/>
    </row>
    <row r="290" spans="1:12" s="3" customFormat="1" ht="41.25" customHeight="1" outlineLevel="5" x14ac:dyDescent="0.2">
      <c r="A290" s="30" t="s">
        <v>262</v>
      </c>
      <c r="B290" s="56" t="s">
        <v>73</v>
      </c>
      <c r="C290" s="56" t="s">
        <v>62</v>
      </c>
      <c r="D290" s="35" t="s">
        <v>504</v>
      </c>
      <c r="E290" s="35" t="s">
        <v>74</v>
      </c>
      <c r="F290" s="54">
        <f>F291</f>
        <v>32091197.199999999</v>
      </c>
      <c r="G290" s="54">
        <f t="shared" si="96"/>
        <v>0</v>
      </c>
      <c r="H290" s="54">
        <f t="shared" si="96"/>
        <v>0</v>
      </c>
      <c r="I290" s="65"/>
      <c r="J290" s="66"/>
      <c r="K290" s="66"/>
      <c r="L290" s="66"/>
    </row>
    <row r="291" spans="1:12" s="3" customFormat="1" ht="51" customHeight="1" outlineLevel="5" x14ac:dyDescent="0.2">
      <c r="A291" s="30" t="s">
        <v>75</v>
      </c>
      <c r="B291" s="56" t="s">
        <v>73</v>
      </c>
      <c r="C291" s="56" t="s">
        <v>62</v>
      </c>
      <c r="D291" s="35" t="s">
        <v>504</v>
      </c>
      <c r="E291" s="35" t="s">
        <v>6</v>
      </c>
      <c r="F291" s="28">
        <v>32091197.199999999</v>
      </c>
      <c r="G291" s="28">
        <v>0</v>
      </c>
      <c r="H291" s="28">
        <v>0</v>
      </c>
      <c r="I291" s="65"/>
      <c r="J291" s="9"/>
      <c r="K291" s="66"/>
      <c r="L291" s="66"/>
    </row>
    <row r="292" spans="1:12" s="3" customFormat="1" ht="16.5" customHeight="1" x14ac:dyDescent="0.2">
      <c r="A292" s="19" t="s">
        <v>138</v>
      </c>
      <c r="B292" s="16" t="s">
        <v>73</v>
      </c>
      <c r="C292" s="16" t="s">
        <v>69</v>
      </c>
      <c r="D292" s="35" t="s">
        <v>61</v>
      </c>
      <c r="E292" s="22" t="s">
        <v>2</v>
      </c>
      <c r="F292" s="13">
        <f>F293+F324+F338</f>
        <v>43509855.719999991</v>
      </c>
      <c r="G292" s="13">
        <f t="shared" ref="G292:H292" si="97">G293+G324</f>
        <v>23287570.420000002</v>
      </c>
      <c r="H292" s="13">
        <f t="shared" si="97"/>
        <v>15503969.73</v>
      </c>
      <c r="I292" s="65"/>
      <c r="J292" s="66"/>
      <c r="K292" s="66"/>
      <c r="L292" s="66"/>
    </row>
    <row r="293" spans="1:12" s="3" customFormat="1" ht="38.25" outlineLevel="5" x14ac:dyDescent="0.2">
      <c r="A293" s="10" t="s">
        <v>230</v>
      </c>
      <c r="B293" s="16" t="s">
        <v>73</v>
      </c>
      <c r="C293" s="16" t="s">
        <v>69</v>
      </c>
      <c r="D293" s="35" t="s">
        <v>200</v>
      </c>
      <c r="E293" s="22" t="s">
        <v>2</v>
      </c>
      <c r="F293" s="13">
        <f>F294+F300+F321+F297+F303+F306+F309+F312+F315+F318</f>
        <v>27832842.549999997</v>
      </c>
      <c r="G293" s="13">
        <f t="shared" ref="G293:H293" si="98">G294+G300+G321+G297+G303+G306+G309+G312+G315+G318</f>
        <v>1350000</v>
      </c>
      <c r="H293" s="13">
        <f t="shared" si="98"/>
        <v>1350000</v>
      </c>
      <c r="I293" s="65"/>
      <c r="J293" s="66"/>
      <c r="K293" s="66"/>
      <c r="L293" s="66"/>
    </row>
    <row r="294" spans="1:12" s="3" customFormat="1" ht="29.25" customHeight="1" outlineLevel="5" x14ac:dyDescent="0.2">
      <c r="A294" s="19" t="s">
        <v>201</v>
      </c>
      <c r="B294" s="11" t="s">
        <v>73</v>
      </c>
      <c r="C294" s="11" t="s">
        <v>69</v>
      </c>
      <c r="D294" s="41" t="s">
        <v>202</v>
      </c>
      <c r="E294" s="18" t="s">
        <v>2</v>
      </c>
      <c r="F294" s="13">
        <f t="shared" ref="F294:H295" si="99">F295</f>
        <v>1200000</v>
      </c>
      <c r="G294" s="13">
        <f t="shared" si="99"/>
        <v>0</v>
      </c>
      <c r="H294" s="13">
        <f t="shared" si="99"/>
        <v>0</v>
      </c>
      <c r="I294" s="65"/>
      <c r="J294" s="66"/>
      <c r="K294" s="66"/>
      <c r="L294" s="66"/>
    </row>
    <row r="295" spans="1:12" s="3" customFormat="1" ht="28.5" customHeight="1" outlineLevel="5" x14ac:dyDescent="0.2">
      <c r="A295" s="10" t="s">
        <v>258</v>
      </c>
      <c r="B295" s="11" t="s">
        <v>73</v>
      </c>
      <c r="C295" s="11" t="s">
        <v>69</v>
      </c>
      <c r="D295" s="41" t="s">
        <v>202</v>
      </c>
      <c r="E295" s="18" t="s">
        <v>74</v>
      </c>
      <c r="F295" s="13">
        <f t="shared" si="99"/>
        <v>1200000</v>
      </c>
      <c r="G295" s="13">
        <f t="shared" si="99"/>
        <v>0</v>
      </c>
      <c r="H295" s="13">
        <f t="shared" si="99"/>
        <v>0</v>
      </c>
      <c r="I295" s="65"/>
      <c r="J295" s="66"/>
      <c r="K295" s="66"/>
      <c r="L295" s="66"/>
    </row>
    <row r="296" spans="1:12" s="3" customFormat="1" ht="42.75" customHeight="1" outlineLevel="5" x14ac:dyDescent="0.2">
      <c r="A296" s="19" t="s">
        <v>75</v>
      </c>
      <c r="B296" s="11" t="s">
        <v>73</v>
      </c>
      <c r="C296" s="11" t="s">
        <v>69</v>
      </c>
      <c r="D296" s="41" t="s">
        <v>202</v>
      </c>
      <c r="E296" s="18" t="s">
        <v>6</v>
      </c>
      <c r="F296" s="28">
        <v>1200000</v>
      </c>
      <c r="G296" s="28">
        <v>0</v>
      </c>
      <c r="H296" s="28">
        <v>0</v>
      </c>
      <c r="I296" s="65"/>
      <c r="J296" s="66"/>
      <c r="K296" s="66"/>
      <c r="L296" s="66"/>
    </row>
    <row r="297" spans="1:12" s="3" customFormat="1" ht="35.25" customHeight="1" outlineLevel="5" x14ac:dyDescent="0.2">
      <c r="A297" s="20" t="s">
        <v>356</v>
      </c>
      <c r="B297" s="16" t="s">
        <v>73</v>
      </c>
      <c r="C297" s="16" t="s">
        <v>69</v>
      </c>
      <c r="D297" s="35" t="s">
        <v>357</v>
      </c>
      <c r="E297" s="22" t="s">
        <v>2</v>
      </c>
      <c r="F297" s="13">
        <f t="shared" ref="F297:H298" si="100">F298</f>
        <v>380000</v>
      </c>
      <c r="G297" s="13">
        <f t="shared" si="100"/>
        <v>0</v>
      </c>
      <c r="H297" s="13">
        <f t="shared" si="100"/>
        <v>0</v>
      </c>
      <c r="I297" s="65"/>
      <c r="J297" s="66"/>
      <c r="K297" s="66"/>
      <c r="L297" s="66"/>
    </row>
    <row r="298" spans="1:12" s="3" customFormat="1" ht="42.75" customHeight="1" outlineLevel="5" x14ac:dyDescent="0.2">
      <c r="A298" s="5" t="s">
        <v>324</v>
      </c>
      <c r="B298" s="16" t="s">
        <v>73</v>
      </c>
      <c r="C298" s="16" t="s">
        <v>69</v>
      </c>
      <c r="D298" s="35" t="s">
        <v>357</v>
      </c>
      <c r="E298" s="22" t="s">
        <v>74</v>
      </c>
      <c r="F298" s="13">
        <f t="shared" si="100"/>
        <v>380000</v>
      </c>
      <c r="G298" s="13">
        <f t="shared" si="100"/>
        <v>0</v>
      </c>
      <c r="H298" s="13">
        <f t="shared" si="100"/>
        <v>0</v>
      </c>
      <c r="I298" s="65"/>
      <c r="J298" s="66"/>
      <c r="K298" s="66"/>
      <c r="L298" s="66"/>
    </row>
    <row r="299" spans="1:12" s="3" customFormat="1" ht="42.75" customHeight="1" outlineLevel="5" x14ac:dyDescent="0.2">
      <c r="A299" s="21" t="s">
        <v>75</v>
      </c>
      <c r="B299" s="16" t="s">
        <v>73</v>
      </c>
      <c r="C299" s="16" t="s">
        <v>69</v>
      </c>
      <c r="D299" s="35" t="s">
        <v>357</v>
      </c>
      <c r="E299" s="22" t="s">
        <v>6</v>
      </c>
      <c r="F299" s="28">
        <v>380000</v>
      </c>
      <c r="G299" s="28">
        <v>0</v>
      </c>
      <c r="H299" s="28">
        <v>0</v>
      </c>
      <c r="I299" s="65"/>
      <c r="J299" s="66"/>
      <c r="K299" s="66"/>
      <c r="L299" s="66"/>
    </row>
    <row r="300" spans="1:12" s="3" customFormat="1" ht="18" customHeight="1" outlineLevel="5" x14ac:dyDescent="0.2">
      <c r="A300" s="19" t="s">
        <v>203</v>
      </c>
      <c r="B300" s="11" t="s">
        <v>73</v>
      </c>
      <c r="C300" s="11" t="s">
        <v>69</v>
      </c>
      <c r="D300" s="41" t="s">
        <v>204</v>
      </c>
      <c r="E300" s="18" t="s">
        <v>2</v>
      </c>
      <c r="F300" s="13">
        <f t="shared" ref="F300:H301" si="101">F301</f>
        <v>5425000</v>
      </c>
      <c r="G300" s="13">
        <f t="shared" si="101"/>
        <v>1350000</v>
      </c>
      <c r="H300" s="13">
        <f t="shared" si="101"/>
        <v>1350000</v>
      </c>
      <c r="I300" s="65"/>
      <c r="J300" s="66"/>
      <c r="K300" s="66"/>
      <c r="L300" s="66"/>
    </row>
    <row r="301" spans="1:12" s="3" customFormat="1" ht="33.75" customHeight="1" outlineLevel="5" x14ac:dyDescent="0.2">
      <c r="A301" s="19" t="s">
        <v>258</v>
      </c>
      <c r="B301" s="11" t="s">
        <v>73</v>
      </c>
      <c r="C301" s="11" t="s">
        <v>69</v>
      </c>
      <c r="D301" s="41" t="s">
        <v>204</v>
      </c>
      <c r="E301" s="18" t="s">
        <v>74</v>
      </c>
      <c r="F301" s="13">
        <f t="shared" si="101"/>
        <v>5425000</v>
      </c>
      <c r="G301" s="13">
        <f t="shared" si="101"/>
        <v>1350000</v>
      </c>
      <c r="H301" s="13">
        <f t="shared" si="101"/>
        <v>1350000</v>
      </c>
      <c r="I301" s="65"/>
      <c r="J301" s="66"/>
      <c r="K301" s="66"/>
      <c r="L301" s="66"/>
    </row>
    <row r="302" spans="1:12" s="3" customFormat="1" ht="42.75" customHeight="1" outlineLevel="5" x14ac:dyDescent="0.2">
      <c r="A302" s="19" t="s">
        <v>75</v>
      </c>
      <c r="B302" s="11" t="s">
        <v>73</v>
      </c>
      <c r="C302" s="11" t="s">
        <v>69</v>
      </c>
      <c r="D302" s="41" t="s">
        <v>204</v>
      </c>
      <c r="E302" s="18" t="s">
        <v>6</v>
      </c>
      <c r="F302" s="28">
        <v>5425000</v>
      </c>
      <c r="G302" s="28">
        <v>1350000</v>
      </c>
      <c r="H302" s="28">
        <v>1350000</v>
      </c>
      <c r="I302" s="65"/>
      <c r="J302" s="66"/>
      <c r="K302" s="66"/>
      <c r="L302" s="66"/>
    </row>
    <row r="303" spans="1:12" s="3" customFormat="1" ht="27" customHeight="1" outlineLevel="5" x14ac:dyDescent="0.2">
      <c r="A303" s="19" t="s">
        <v>358</v>
      </c>
      <c r="B303" s="11" t="s">
        <v>73</v>
      </c>
      <c r="C303" s="11" t="s">
        <v>69</v>
      </c>
      <c r="D303" s="41" t="s">
        <v>359</v>
      </c>
      <c r="E303" s="18" t="s">
        <v>2</v>
      </c>
      <c r="F303" s="13">
        <f t="shared" ref="F303:H304" si="102">F304</f>
        <v>120000</v>
      </c>
      <c r="G303" s="13">
        <f t="shared" si="102"/>
        <v>0</v>
      </c>
      <c r="H303" s="13">
        <f t="shared" si="102"/>
        <v>0</v>
      </c>
      <c r="I303" s="65"/>
      <c r="J303" s="66"/>
      <c r="K303" s="66"/>
      <c r="L303" s="66"/>
    </row>
    <row r="304" spans="1:12" s="3" customFormat="1" ht="42.75" customHeight="1" outlineLevel="5" x14ac:dyDescent="0.2">
      <c r="A304" s="19" t="s">
        <v>262</v>
      </c>
      <c r="B304" s="11" t="s">
        <v>73</v>
      </c>
      <c r="C304" s="11" t="s">
        <v>69</v>
      </c>
      <c r="D304" s="41" t="s">
        <v>359</v>
      </c>
      <c r="E304" s="18" t="s">
        <v>74</v>
      </c>
      <c r="F304" s="13">
        <f t="shared" si="102"/>
        <v>120000</v>
      </c>
      <c r="G304" s="13">
        <f t="shared" si="102"/>
        <v>0</v>
      </c>
      <c r="H304" s="13">
        <f t="shared" si="102"/>
        <v>0</v>
      </c>
      <c r="I304" s="65"/>
      <c r="J304" s="66"/>
      <c r="K304" s="66"/>
      <c r="L304" s="66"/>
    </row>
    <row r="305" spans="1:12" s="3" customFormat="1" ht="42.75" customHeight="1" outlineLevel="5" x14ac:dyDescent="0.2">
      <c r="A305" s="19" t="s">
        <v>75</v>
      </c>
      <c r="B305" s="11" t="s">
        <v>73</v>
      </c>
      <c r="C305" s="11" t="s">
        <v>69</v>
      </c>
      <c r="D305" s="41" t="s">
        <v>359</v>
      </c>
      <c r="E305" s="18" t="s">
        <v>6</v>
      </c>
      <c r="F305" s="28">
        <v>120000</v>
      </c>
      <c r="G305" s="28">
        <v>0</v>
      </c>
      <c r="H305" s="28">
        <v>0</v>
      </c>
      <c r="I305" s="65"/>
      <c r="J305" s="66"/>
      <c r="K305" s="66"/>
      <c r="L305" s="66"/>
    </row>
    <row r="306" spans="1:12" s="3" customFormat="1" ht="32.25" customHeight="1" outlineLevel="5" x14ac:dyDescent="0.2">
      <c r="A306" s="19" t="s">
        <v>360</v>
      </c>
      <c r="B306" s="11" t="s">
        <v>73</v>
      </c>
      <c r="C306" s="11" t="s">
        <v>69</v>
      </c>
      <c r="D306" s="41" t="s">
        <v>361</v>
      </c>
      <c r="E306" s="18" t="s">
        <v>2</v>
      </c>
      <c r="F306" s="13">
        <f t="shared" ref="F306:H307" si="103">F307</f>
        <v>600000</v>
      </c>
      <c r="G306" s="13">
        <f t="shared" si="103"/>
        <v>0</v>
      </c>
      <c r="H306" s="13">
        <f t="shared" si="103"/>
        <v>0</v>
      </c>
      <c r="I306" s="65"/>
      <c r="J306" s="66"/>
      <c r="K306" s="66"/>
      <c r="L306" s="66"/>
    </row>
    <row r="307" spans="1:12" s="3" customFormat="1" ht="42.75" customHeight="1" outlineLevel="5" x14ac:dyDescent="0.2">
      <c r="A307" s="19" t="s">
        <v>262</v>
      </c>
      <c r="B307" s="11" t="s">
        <v>73</v>
      </c>
      <c r="C307" s="11" t="s">
        <v>69</v>
      </c>
      <c r="D307" s="41" t="s">
        <v>361</v>
      </c>
      <c r="E307" s="18" t="s">
        <v>74</v>
      </c>
      <c r="F307" s="13">
        <f t="shared" si="103"/>
        <v>600000</v>
      </c>
      <c r="G307" s="13">
        <f t="shared" si="103"/>
        <v>0</v>
      </c>
      <c r="H307" s="13">
        <f t="shared" si="103"/>
        <v>0</v>
      </c>
      <c r="I307" s="65"/>
      <c r="J307" s="66"/>
      <c r="K307" s="66"/>
      <c r="L307" s="66"/>
    </row>
    <row r="308" spans="1:12" s="3" customFormat="1" ht="42.75" customHeight="1" outlineLevel="5" x14ac:dyDescent="0.2">
      <c r="A308" s="19" t="s">
        <v>275</v>
      </c>
      <c r="B308" s="11" t="s">
        <v>73</v>
      </c>
      <c r="C308" s="11" t="s">
        <v>69</v>
      </c>
      <c r="D308" s="41" t="s">
        <v>361</v>
      </c>
      <c r="E308" s="18" t="s">
        <v>6</v>
      </c>
      <c r="F308" s="28">
        <v>600000</v>
      </c>
      <c r="G308" s="28">
        <v>0</v>
      </c>
      <c r="H308" s="28">
        <v>0</v>
      </c>
      <c r="I308" s="65"/>
      <c r="J308" s="66"/>
      <c r="K308" s="66"/>
      <c r="L308" s="66"/>
    </row>
    <row r="309" spans="1:12" s="3" customFormat="1" ht="25.5" customHeight="1" outlineLevel="5" x14ac:dyDescent="0.2">
      <c r="A309" s="19" t="s">
        <v>362</v>
      </c>
      <c r="B309" s="11" t="s">
        <v>73</v>
      </c>
      <c r="C309" s="11" t="s">
        <v>69</v>
      </c>
      <c r="D309" s="41" t="s">
        <v>363</v>
      </c>
      <c r="E309" s="18" t="s">
        <v>2</v>
      </c>
      <c r="F309" s="13">
        <f t="shared" ref="F309:H310" si="104">F310</f>
        <v>9597072</v>
      </c>
      <c r="G309" s="13">
        <f t="shared" si="104"/>
        <v>0</v>
      </c>
      <c r="H309" s="13">
        <f t="shared" si="104"/>
        <v>0</v>
      </c>
      <c r="I309" s="65"/>
      <c r="J309" s="66"/>
      <c r="K309" s="66"/>
      <c r="L309" s="66"/>
    </row>
    <row r="310" spans="1:12" s="3" customFormat="1" ht="42.75" customHeight="1" outlineLevel="5" x14ac:dyDescent="0.2">
      <c r="A310" s="19" t="s">
        <v>262</v>
      </c>
      <c r="B310" s="11" t="s">
        <v>73</v>
      </c>
      <c r="C310" s="11" t="s">
        <v>69</v>
      </c>
      <c r="D310" s="41" t="s">
        <v>363</v>
      </c>
      <c r="E310" s="18" t="s">
        <v>74</v>
      </c>
      <c r="F310" s="13">
        <f t="shared" si="104"/>
        <v>9597072</v>
      </c>
      <c r="G310" s="13">
        <f t="shared" si="104"/>
        <v>0</v>
      </c>
      <c r="H310" s="13">
        <f t="shared" si="104"/>
        <v>0</v>
      </c>
      <c r="I310" s="65"/>
      <c r="J310" s="66"/>
      <c r="K310" s="66"/>
      <c r="L310" s="66"/>
    </row>
    <row r="311" spans="1:12" s="3" customFormat="1" ht="42.75" customHeight="1" outlineLevel="5" x14ac:dyDescent="0.2">
      <c r="A311" s="19" t="s">
        <v>275</v>
      </c>
      <c r="B311" s="11" t="s">
        <v>73</v>
      </c>
      <c r="C311" s="11" t="s">
        <v>69</v>
      </c>
      <c r="D311" s="41" t="s">
        <v>363</v>
      </c>
      <c r="E311" s="18" t="s">
        <v>6</v>
      </c>
      <c r="F311" s="28">
        <v>9597072</v>
      </c>
      <c r="G311" s="28">
        <v>0</v>
      </c>
      <c r="H311" s="28">
        <v>0</v>
      </c>
      <c r="I311" s="65"/>
      <c r="J311" s="66"/>
      <c r="K311" s="66"/>
      <c r="L311" s="66"/>
    </row>
    <row r="312" spans="1:12" s="3" customFormat="1" ht="42.75" customHeight="1" outlineLevel="5" x14ac:dyDescent="0.2">
      <c r="A312" s="19" t="s">
        <v>364</v>
      </c>
      <c r="B312" s="11" t="s">
        <v>73</v>
      </c>
      <c r="C312" s="11" t="s">
        <v>69</v>
      </c>
      <c r="D312" s="41" t="s">
        <v>365</v>
      </c>
      <c r="E312" s="18" t="s">
        <v>2</v>
      </c>
      <c r="F312" s="13">
        <f t="shared" ref="F312:H313" si="105">F313</f>
        <v>85000</v>
      </c>
      <c r="G312" s="13">
        <f t="shared" si="105"/>
        <v>0</v>
      </c>
      <c r="H312" s="13">
        <f t="shared" si="105"/>
        <v>0</v>
      </c>
      <c r="I312" s="65"/>
      <c r="J312" s="66"/>
      <c r="K312" s="66"/>
      <c r="L312" s="66"/>
    </row>
    <row r="313" spans="1:12" s="3" customFormat="1" ht="42.75" customHeight="1" outlineLevel="5" x14ac:dyDescent="0.2">
      <c r="A313" s="19" t="s">
        <v>262</v>
      </c>
      <c r="B313" s="11" t="s">
        <v>73</v>
      </c>
      <c r="C313" s="11" t="s">
        <v>69</v>
      </c>
      <c r="D313" s="41" t="s">
        <v>365</v>
      </c>
      <c r="E313" s="18" t="s">
        <v>74</v>
      </c>
      <c r="F313" s="13">
        <f t="shared" si="105"/>
        <v>85000</v>
      </c>
      <c r="G313" s="13">
        <f t="shared" si="105"/>
        <v>0</v>
      </c>
      <c r="H313" s="13">
        <f t="shared" si="105"/>
        <v>0</v>
      </c>
      <c r="I313" s="65"/>
      <c r="J313" s="66"/>
      <c r="K313" s="66"/>
      <c r="L313" s="66"/>
    </row>
    <row r="314" spans="1:12" s="3" customFormat="1" ht="42.75" customHeight="1" outlineLevel="5" x14ac:dyDescent="0.2">
      <c r="A314" s="19" t="s">
        <v>275</v>
      </c>
      <c r="B314" s="11" t="s">
        <v>73</v>
      </c>
      <c r="C314" s="11" t="s">
        <v>69</v>
      </c>
      <c r="D314" s="41" t="s">
        <v>365</v>
      </c>
      <c r="E314" s="18" t="s">
        <v>6</v>
      </c>
      <c r="F314" s="28">
        <v>85000</v>
      </c>
      <c r="G314" s="28">
        <v>0</v>
      </c>
      <c r="H314" s="28">
        <v>0</v>
      </c>
      <c r="I314" s="65"/>
      <c r="J314" s="66"/>
      <c r="K314" s="66"/>
      <c r="L314" s="66"/>
    </row>
    <row r="315" spans="1:12" s="3" customFormat="1" ht="42.75" customHeight="1" outlineLevel="5" x14ac:dyDescent="0.2">
      <c r="A315" s="19" t="s">
        <v>366</v>
      </c>
      <c r="B315" s="11" t="s">
        <v>73</v>
      </c>
      <c r="C315" s="11" t="s">
        <v>69</v>
      </c>
      <c r="D315" s="41" t="s">
        <v>367</v>
      </c>
      <c r="E315" s="18" t="s">
        <v>2</v>
      </c>
      <c r="F315" s="13">
        <f t="shared" ref="F315:H316" si="106">F316</f>
        <v>5142930</v>
      </c>
      <c r="G315" s="13">
        <f t="shared" si="106"/>
        <v>0</v>
      </c>
      <c r="H315" s="13">
        <f t="shared" si="106"/>
        <v>0</v>
      </c>
      <c r="I315" s="65"/>
      <c r="J315" s="66"/>
      <c r="K315" s="66"/>
      <c r="L315" s="66"/>
    </row>
    <row r="316" spans="1:12" s="3" customFormat="1" ht="42.75" customHeight="1" outlineLevel="5" x14ac:dyDescent="0.2">
      <c r="A316" s="19" t="s">
        <v>262</v>
      </c>
      <c r="B316" s="11" t="s">
        <v>73</v>
      </c>
      <c r="C316" s="11" t="s">
        <v>69</v>
      </c>
      <c r="D316" s="41" t="s">
        <v>367</v>
      </c>
      <c r="E316" s="18" t="s">
        <v>74</v>
      </c>
      <c r="F316" s="13">
        <f t="shared" si="106"/>
        <v>5142930</v>
      </c>
      <c r="G316" s="13">
        <f t="shared" si="106"/>
        <v>0</v>
      </c>
      <c r="H316" s="13">
        <f t="shared" si="106"/>
        <v>0</v>
      </c>
      <c r="I316" s="65"/>
      <c r="J316" s="66"/>
      <c r="K316" s="66"/>
      <c r="L316" s="66"/>
    </row>
    <row r="317" spans="1:12" s="3" customFormat="1" ht="42.75" customHeight="1" outlineLevel="5" x14ac:dyDescent="0.2">
      <c r="A317" s="19" t="s">
        <v>275</v>
      </c>
      <c r="B317" s="11" t="s">
        <v>73</v>
      </c>
      <c r="C317" s="11" t="s">
        <v>69</v>
      </c>
      <c r="D317" s="41" t="s">
        <v>367</v>
      </c>
      <c r="E317" s="18" t="s">
        <v>6</v>
      </c>
      <c r="F317" s="28">
        <v>5142930</v>
      </c>
      <c r="G317" s="28">
        <v>0</v>
      </c>
      <c r="H317" s="28">
        <v>0</v>
      </c>
      <c r="I317" s="65"/>
      <c r="J317" s="66"/>
      <c r="K317" s="66"/>
      <c r="L317" s="66"/>
    </row>
    <row r="318" spans="1:12" s="3" customFormat="1" ht="42.75" customHeight="1" outlineLevel="5" x14ac:dyDescent="0.2">
      <c r="A318" s="21" t="s">
        <v>380</v>
      </c>
      <c r="B318" s="11" t="s">
        <v>73</v>
      </c>
      <c r="C318" s="11" t="s">
        <v>69</v>
      </c>
      <c r="D318" s="35" t="s">
        <v>381</v>
      </c>
      <c r="E318" s="18" t="s">
        <v>2</v>
      </c>
      <c r="F318" s="13">
        <f t="shared" ref="F318:H319" si="107">F319</f>
        <v>5222234.49</v>
      </c>
      <c r="G318" s="13">
        <f t="shared" si="107"/>
        <v>0</v>
      </c>
      <c r="H318" s="13">
        <f t="shared" si="107"/>
        <v>0</v>
      </c>
      <c r="I318" s="65"/>
      <c r="J318" s="66"/>
      <c r="K318" s="66"/>
      <c r="L318" s="66"/>
    </row>
    <row r="319" spans="1:12" s="3" customFormat="1" ht="42.75" customHeight="1" outlineLevel="5" x14ac:dyDescent="0.2">
      <c r="A319" s="19" t="s">
        <v>262</v>
      </c>
      <c r="B319" s="11" t="s">
        <v>73</v>
      </c>
      <c r="C319" s="11" t="s">
        <v>69</v>
      </c>
      <c r="D319" s="41" t="s">
        <v>381</v>
      </c>
      <c r="E319" s="18" t="s">
        <v>74</v>
      </c>
      <c r="F319" s="13">
        <f t="shared" si="107"/>
        <v>5222234.49</v>
      </c>
      <c r="G319" s="13">
        <f t="shared" si="107"/>
        <v>0</v>
      </c>
      <c r="H319" s="13">
        <f t="shared" si="107"/>
        <v>0</v>
      </c>
      <c r="I319" s="65"/>
      <c r="J319" s="66"/>
      <c r="K319" s="66"/>
      <c r="L319" s="66"/>
    </row>
    <row r="320" spans="1:12" s="3" customFormat="1" ht="42.75" customHeight="1" outlineLevel="5" x14ac:dyDescent="0.2">
      <c r="A320" s="19" t="s">
        <v>275</v>
      </c>
      <c r="B320" s="11" t="s">
        <v>73</v>
      </c>
      <c r="C320" s="11" t="s">
        <v>69</v>
      </c>
      <c r="D320" s="41" t="s">
        <v>381</v>
      </c>
      <c r="E320" s="18" t="s">
        <v>6</v>
      </c>
      <c r="F320" s="28">
        <v>5222234.49</v>
      </c>
      <c r="G320" s="28">
        <v>0</v>
      </c>
      <c r="H320" s="28">
        <v>0</v>
      </c>
      <c r="I320" s="65"/>
      <c r="J320" s="66"/>
      <c r="K320" s="66"/>
      <c r="L320" s="66"/>
    </row>
    <row r="321" spans="1:12" s="3" customFormat="1" ht="42.75" customHeight="1" outlineLevel="5" x14ac:dyDescent="0.2">
      <c r="A321" s="19" t="s">
        <v>337</v>
      </c>
      <c r="B321" s="11" t="s">
        <v>73</v>
      </c>
      <c r="C321" s="11" t="s">
        <v>69</v>
      </c>
      <c r="D321" s="41" t="s">
        <v>338</v>
      </c>
      <c r="E321" s="18" t="s">
        <v>2</v>
      </c>
      <c r="F321" s="13">
        <f t="shared" ref="F321:H322" si="108">F322</f>
        <v>60606.06</v>
      </c>
      <c r="G321" s="13">
        <f t="shared" si="108"/>
        <v>0</v>
      </c>
      <c r="H321" s="13">
        <f t="shared" si="108"/>
        <v>0</v>
      </c>
      <c r="I321" s="65"/>
      <c r="J321" s="66"/>
      <c r="K321" s="66"/>
      <c r="L321" s="66"/>
    </row>
    <row r="322" spans="1:12" s="3" customFormat="1" ht="42.75" customHeight="1" outlineLevel="5" x14ac:dyDescent="0.2">
      <c r="A322" s="19" t="s">
        <v>262</v>
      </c>
      <c r="B322" s="11" t="s">
        <v>73</v>
      </c>
      <c r="C322" s="11" t="s">
        <v>69</v>
      </c>
      <c r="D322" s="41" t="s">
        <v>338</v>
      </c>
      <c r="E322" s="18" t="s">
        <v>74</v>
      </c>
      <c r="F322" s="13">
        <f t="shared" si="108"/>
        <v>60606.06</v>
      </c>
      <c r="G322" s="13">
        <f t="shared" si="108"/>
        <v>0</v>
      </c>
      <c r="H322" s="13">
        <f t="shared" si="108"/>
        <v>0</v>
      </c>
      <c r="I322" s="65"/>
      <c r="J322" s="66"/>
      <c r="K322" s="66"/>
      <c r="L322" s="66"/>
    </row>
    <row r="323" spans="1:12" s="3" customFormat="1" ht="42.75" customHeight="1" outlineLevel="5" x14ac:dyDescent="0.2">
      <c r="A323" s="19" t="s">
        <v>275</v>
      </c>
      <c r="B323" s="11" t="s">
        <v>73</v>
      </c>
      <c r="C323" s="11" t="s">
        <v>69</v>
      </c>
      <c r="D323" s="41" t="s">
        <v>338</v>
      </c>
      <c r="E323" s="18" t="s">
        <v>6</v>
      </c>
      <c r="F323" s="28">
        <v>60606.06</v>
      </c>
      <c r="G323" s="28">
        <v>0</v>
      </c>
      <c r="H323" s="28">
        <v>0</v>
      </c>
      <c r="I323" s="65"/>
      <c r="J323" s="66"/>
      <c r="K323" s="66"/>
      <c r="L323" s="66"/>
    </row>
    <row r="324" spans="1:12" s="3" customFormat="1" ht="55.5" customHeight="1" outlineLevel="5" x14ac:dyDescent="0.2">
      <c r="A324" s="19" t="s">
        <v>207</v>
      </c>
      <c r="B324" s="11" t="s">
        <v>73</v>
      </c>
      <c r="C324" s="11" t="s">
        <v>69</v>
      </c>
      <c r="D324" s="35" t="s">
        <v>208</v>
      </c>
      <c r="E324" s="22" t="s">
        <v>2</v>
      </c>
      <c r="F324" s="13">
        <f>+F328+F331+F334+F325</f>
        <v>14179125.190000001</v>
      </c>
      <c r="G324" s="13">
        <f>+G328+G331+G334+G325</f>
        <v>21937570.420000002</v>
      </c>
      <c r="H324" s="13">
        <f>+H328+H331+H334+H325</f>
        <v>14153969.73</v>
      </c>
      <c r="I324" s="65"/>
      <c r="J324" s="66"/>
      <c r="K324" s="66"/>
      <c r="L324" s="66"/>
    </row>
    <row r="325" spans="1:12" s="3" customFormat="1" ht="39.75" customHeight="1" outlineLevel="5" x14ac:dyDescent="0.2">
      <c r="A325" s="19" t="s">
        <v>368</v>
      </c>
      <c r="B325" s="11" t="s">
        <v>73</v>
      </c>
      <c r="C325" s="11" t="s">
        <v>69</v>
      </c>
      <c r="D325" s="41" t="s">
        <v>369</v>
      </c>
      <c r="E325" s="18" t="s">
        <v>2</v>
      </c>
      <c r="F325" s="13">
        <f t="shared" ref="F325:H326" si="109">F326</f>
        <v>824074.05</v>
      </c>
      <c r="G325" s="13">
        <f t="shared" si="109"/>
        <v>0</v>
      </c>
      <c r="H325" s="13">
        <f t="shared" si="109"/>
        <v>0</v>
      </c>
      <c r="I325" s="65"/>
      <c r="J325" s="66"/>
      <c r="K325" s="66"/>
      <c r="L325" s="66"/>
    </row>
    <row r="326" spans="1:12" s="3" customFormat="1" ht="35.25" customHeight="1" outlineLevel="5" x14ac:dyDescent="0.2">
      <c r="A326" s="19" t="s">
        <v>262</v>
      </c>
      <c r="B326" s="11" t="s">
        <v>73</v>
      </c>
      <c r="C326" s="11" t="s">
        <v>69</v>
      </c>
      <c r="D326" s="41" t="s">
        <v>369</v>
      </c>
      <c r="E326" s="18" t="s">
        <v>74</v>
      </c>
      <c r="F326" s="13">
        <f t="shared" si="109"/>
        <v>824074.05</v>
      </c>
      <c r="G326" s="13">
        <f t="shared" si="109"/>
        <v>0</v>
      </c>
      <c r="H326" s="13">
        <f t="shared" si="109"/>
        <v>0</v>
      </c>
      <c r="I326" s="65"/>
      <c r="J326" s="66"/>
      <c r="K326" s="66"/>
      <c r="L326" s="66"/>
    </row>
    <row r="327" spans="1:12" s="3" customFormat="1" ht="39.75" customHeight="1" outlineLevel="5" x14ac:dyDescent="0.2">
      <c r="A327" s="19" t="s">
        <v>75</v>
      </c>
      <c r="B327" s="11" t="s">
        <v>73</v>
      </c>
      <c r="C327" s="11" t="s">
        <v>69</v>
      </c>
      <c r="D327" s="41" t="s">
        <v>369</v>
      </c>
      <c r="E327" s="18" t="s">
        <v>6</v>
      </c>
      <c r="F327" s="28">
        <v>824074.05</v>
      </c>
      <c r="G327" s="28">
        <v>0</v>
      </c>
      <c r="H327" s="28">
        <v>0</v>
      </c>
      <c r="I327" s="65"/>
      <c r="J327" s="66"/>
      <c r="K327" s="66"/>
      <c r="L327" s="66"/>
    </row>
    <row r="328" spans="1:12" s="3" customFormat="1" ht="30.75" customHeight="1" outlineLevel="5" x14ac:dyDescent="0.2">
      <c r="A328" s="19" t="s">
        <v>246</v>
      </c>
      <c r="B328" s="11" t="s">
        <v>73</v>
      </c>
      <c r="C328" s="11" t="s">
        <v>69</v>
      </c>
      <c r="D328" s="41" t="s">
        <v>247</v>
      </c>
      <c r="E328" s="18" t="s">
        <v>2</v>
      </c>
      <c r="F328" s="13">
        <f>F329</f>
        <v>6168932.1399999997</v>
      </c>
      <c r="G328" s="13">
        <f t="shared" ref="G328:H328" si="110">G329</f>
        <v>13729350.73</v>
      </c>
      <c r="H328" s="13">
        <f t="shared" si="110"/>
        <v>13729350.73</v>
      </c>
      <c r="I328" s="65"/>
      <c r="J328" s="66"/>
      <c r="K328" s="66"/>
      <c r="L328" s="66"/>
    </row>
    <row r="329" spans="1:12" s="3" customFormat="1" ht="34.5" customHeight="1" outlineLevel="5" x14ac:dyDescent="0.2">
      <c r="A329" s="10" t="s">
        <v>77</v>
      </c>
      <c r="B329" s="11" t="s">
        <v>73</v>
      </c>
      <c r="C329" s="11" t="s">
        <v>69</v>
      </c>
      <c r="D329" s="41" t="s">
        <v>247</v>
      </c>
      <c r="E329" s="22" t="s">
        <v>78</v>
      </c>
      <c r="F329" s="54">
        <f>F330</f>
        <v>6168932.1399999997</v>
      </c>
      <c r="G329" s="54">
        <f t="shared" ref="G329:H329" si="111">G330</f>
        <v>13729350.73</v>
      </c>
      <c r="H329" s="54">
        <f t="shared" si="111"/>
        <v>13729350.73</v>
      </c>
      <c r="I329" s="65"/>
      <c r="J329" s="66"/>
      <c r="K329" s="66"/>
      <c r="L329" s="66"/>
    </row>
    <row r="330" spans="1:12" s="3" customFormat="1" ht="59.25" customHeight="1" outlineLevel="5" x14ac:dyDescent="0.2">
      <c r="A330" s="10" t="s">
        <v>259</v>
      </c>
      <c r="B330" s="11" t="s">
        <v>73</v>
      </c>
      <c r="C330" s="11" t="s">
        <v>69</v>
      </c>
      <c r="D330" s="41" t="s">
        <v>247</v>
      </c>
      <c r="E330" s="22" t="s">
        <v>52</v>
      </c>
      <c r="F330" s="28">
        <v>6168932.1399999997</v>
      </c>
      <c r="G330" s="28">
        <v>13729350.73</v>
      </c>
      <c r="H330" s="28">
        <v>13729350.73</v>
      </c>
      <c r="I330" s="65"/>
      <c r="J330" s="66"/>
      <c r="K330" s="66"/>
      <c r="L330" s="66"/>
    </row>
    <row r="331" spans="1:12" s="3" customFormat="1" ht="30.75" customHeight="1" outlineLevel="5" x14ac:dyDescent="0.2">
      <c r="A331" s="19" t="s">
        <v>248</v>
      </c>
      <c r="B331" s="11" t="s">
        <v>73</v>
      </c>
      <c r="C331" s="11" t="s">
        <v>69</v>
      </c>
      <c r="D331" s="41" t="s">
        <v>249</v>
      </c>
      <c r="E331" s="18" t="s">
        <v>2</v>
      </c>
      <c r="F331" s="13">
        <f>F332</f>
        <v>190791.72</v>
      </c>
      <c r="G331" s="13">
        <f t="shared" ref="G331:H331" si="112">G332</f>
        <v>424619</v>
      </c>
      <c r="H331" s="13">
        <f t="shared" si="112"/>
        <v>424619</v>
      </c>
      <c r="I331" s="65"/>
      <c r="J331" s="66"/>
      <c r="K331" s="66"/>
      <c r="L331" s="66"/>
    </row>
    <row r="332" spans="1:12" s="3" customFormat="1" ht="32.25" customHeight="1" outlineLevel="5" x14ac:dyDescent="0.2">
      <c r="A332" s="10" t="s">
        <v>77</v>
      </c>
      <c r="B332" s="11" t="s">
        <v>73</v>
      </c>
      <c r="C332" s="11" t="s">
        <v>69</v>
      </c>
      <c r="D332" s="41" t="s">
        <v>249</v>
      </c>
      <c r="E332" s="22" t="s">
        <v>78</v>
      </c>
      <c r="F332" s="54">
        <f>F333</f>
        <v>190791.72</v>
      </c>
      <c r="G332" s="54">
        <f t="shared" ref="G332:H332" si="113">G333</f>
        <v>424619</v>
      </c>
      <c r="H332" s="54">
        <f t="shared" si="113"/>
        <v>424619</v>
      </c>
      <c r="I332" s="65"/>
      <c r="J332" s="66"/>
      <c r="K332" s="66"/>
      <c r="L332" s="66"/>
    </row>
    <row r="333" spans="1:12" s="3" customFormat="1" ht="57.75" customHeight="1" outlineLevel="5" x14ac:dyDescent="0.2">
      <c r="A333" s="10" t="s">
        <v>259</v>
      </c>
      <c r="B333" s="11" t="s">
        <v>73</v>
      </c>
      <c r="C333" s="11" t="s">
        <v>69</v>
      </c>
      <c r="D333" s="41" t="s">
        <v>249</v>
      </c>
      <c r="E333" s="22" t="s">
        <v>52</v>
      </c>
      <c r="F333" s="28">
        <v>190791.72</v>
      </c>
      <c r="G333" s="28">
        <v>424619</v>
      </c>
      <c r="H333" s="28">
        <v>424619</v>
      </c>
      <c r="I333" s="65"/>
      <c r="J333" s="66"/>
      <c r="K333" s="66"/>
      <c r="L333" s="66"/>
    </row>
    <row r="334" spans="1:12" s="3" customFormat="1" ht="35.25" customHeight="1" outlineLevel="5" x14ac:dyDescent="0.2">
      <c r="A334" s="10" t="s">
        <v>348</v>
      </c>
      <c r="B334" s="11" t="s">
        <v>73</v>
      </c>
      <c r="C334" s="11" t="s">
        <v>69</v>
      </c>
      <c r="D334" s="41" t="s">
        <v>349</v>
      </c>
      <c r="E334" s="18" t="s">
        <v>2</v>
      </c>
      <c r="F334" s="13">
        <f t="shared" ref="F334:H336" si="114">F335</f>
        <v>6995327.2800000003</v>
      </c>
      <c r="G334" s="13">
        <f t="shared" si="114"/>
        <v>7783600.6900000004</v>
      </c>
      <c r="H334" s="13">
        <f t="shared" si="114"/>
        <v>0</v>
      </c>
      <c r="I334" s="65"/>
      <c r="J334" s="66"/>
      <c r="K334" s="66"/>
      <c r="L334" s="66"/>
    </row>
    <row r="335" spans="1:12" s="3" customFormat="1" ht="57.75" customHeight="1" outlineLevel="5" x14ac:dyDescent="0.2">
      <c r="A335" s="19" t="s">
        <v>250</v>
      </c>
      <c r="B335" s="11" t="s">
        <v>73</v>
      </c>
      <c r="C335" s="11" t="s">
        <v>69</v>
      </c>
      <c r="D335" s="41" t="s">
        <v>251</v>
      </c>
      <c r="E335" s="18" t="s">
        <v>2</v>
      </c>
      <c r="F335" s="13">
        <f t="shared" si="114"/>
        <v>6995327.2800000003</v>
      </c>
      <c r="G335" s="13">
        <f t="shared" si="114"/>
        <v>7783600.6900000004</v>
      </c>
      <c r="H335" s="13">
        <f t="shared" si="114"/>
        <v>0</v>
      </c>
      <c r="I335" s="65"/>
      <c r="J335" s="66"/>
      <c r="K335" s="66"/>
      <c r="L335" s="66"/>
    </row>
    <row r="336" spans="1:12" s="3" customFormat="1" ht="36" customHeight="1" outlineLevel="5" x14ac:dyDescent="0.2">
      <c r="A336" s="19" t="s">
        <v>258</v>
      </c>
      <c r="B336" s="11" t="s">
        <v>73</v>
      </c>
      <c r="C336" s="11" t="s">
        <v>69</v>
      </c>
      <c r="D336" s="41" t="s">
        <v>251</v>
      </c>
      <c r="E336" s="18" t="s">
        <v>74</v>
      </c>
      <c r="F336" s="13">
        <f t="shared" si="114"/>
        <v>6995327.2800000003</v>
      </c>
      <c r="G336" s="13">
        <f t="shared" si="114"/>
        <v>7783600.6900000004</v>
      </c>
      <c r="H336" s="13">
        <f t="shared" si="114"/>
        <v>0</v>
      </c>
      <c r="I336" s="65"/>
      <c r="J336" s="66"/>
      <c r="K336" s="66"/>
      <c r="L336" s="66"/>
    </row>
    <row r="337" spans="1:12" s="3" customFormat="1" ht="43.5" customHeight="1" outlineLevel="5" x14ac:dyDescent="0.2">
      <c r="A337" s="19" t="s">
        <v>75</v>
      </c>
      <c r="B337" s="11" t="s">
        <v>73</v>
      </c>
      <c r="C337" s="11" t="s">
        <v>69</v>
      </c>
      <c r="D337" s="41" t="s">
        <v>251</v>
      </c>
      <c r="E337" s="18" t="s">
        <v>6</v>
      </c>
      <c r="F337" s="28">
        <v>6995327.2800000003</v>
      </c>
      <c r="G337" s="28">
        <v>7783600.6900000004</v>
      </c>
      <c r="H337" s="28">
        <v>0</v>
      </c>
      <c r="I337" s="65"/>
      <c r="J337" s="66"/>
      <c r="K337" s="66"/>
      <c r="L337" s="66"/>
    </row>
    <row r="338" spans="1:12" s="3" customFormat="1" ht="51.75" customHeight="1" outlineLevel="2" x14ac:dyDescent="0.2">
      <c r="A338" s="34" t="s">
        <v>403</v>
      </c>
      <c r="B338" s="11" t="s">
        <v>73</v>
      </c>
      <c r="C338" s="11" t="s">
        <v>69</v>
      </c>
      <c r="D338" s="35" t="s">
        <v>406</v>
      </c>
      <c r="E338" s="35" t="s">
        <v>2</v>
      </c>
      <c r="F338" s="13">
        <f t="shared" ref="F338:H338" si="115">F339</f>
        <v>1497887.98</v>
      </c>
      <c r="G338" s="13">
        <f t="shared" si="115"/>
        <v>0</v>
      </c>
      <c r="H338" s="13">
        <f t="shared" si="115"/>
        <v>0</v>
      </c>
      <c r="I338" s="65"/>
      <c r="J338" s="66"/>
      <c r="K338" s="66"/>
      <c r="L338" s="66"/>
    </row>
    <row r="339" spans="1:12" s="3" customFormat="1" ht="36" customHeight="1" outlineLevel="2" x14ac:dyDescent="0.2">
      <c r="A339" s="72" t="s">
        <v>498</v>
      </c>
      <c r="B339" s="11" t="s">
        <v>73</v>
      </c>
      <c r="C339" s="11" t="s">
        <v>69</v>
      </c>
      <c r="D339" s="35" t="s">
        <v>499</v>
      </c>
      <c r="E339" s="35" t="s">
        <v>2</v>
      </c>
      <c r="F339" s="13">
        <f>F340</f>
        <v>1497887.98</v>
      </c>
      <c r="G339" s="13">
        <f>G340</f>
        <v>0</v>
      </c>
      <c r="H339" s="13">
        <f>H340</f>
        <v>0</v>
      </c>
      <c r="I339" s="65"/>
      <c r="J339" s="66"/>
      <c r="K339" s="66"/>
      <c r="L339" s="66"/>
    </row>
    <row r="340" spans="1:12" s="3" customFormat="1" ht="43.5" customHeight="1" outlineLevel="2" x14ac:dyDescent="0.2">
      <c r="A340" s="32" t="s">
        <v>490</v>
      </c>
      <c r="B340" s="11" t="s">
        <v>73</v>
      </c>
      <c r="C340" s="11" t="s">
        <v>69</v>
      </c>
      <c r="D340" s="35" t="s">
        <v>500</v>
      </c>
      <c r="E340" s="35" t="s">
        <v>2</v>
      </c>
      <c r="F340" s="13">
        <f>F341</f>
        <v>1497887.98</v>
      </c>
      <c r="G340" s="13">
        <f t="shared" ref="G340:H340" si="116">G341</f>
        <v>0</v>
      </c>
      <c r="H340" s="13">
        <f t="shared" si="116"/>
        <v>0</v>
      </c>
      <c r="I340" s="65"/>
      <c r="J340" s="66"/>
      <c r="K340" s="66"/>
      <c r="L340" s="66"/>
    </row>
    <row r="341" spans="1:12" s="3" customFormat="1" ht="36.75" customHeight="1" outlineLevel="2" x14ac:dyDescent="0.2">
      <c r="A341" s="30" t="s">
        <v>262</v>
      </c>
      <c r="B341" s="11" t="s">
        <v>73</v>
      </c>
      <c r="C341" s="11" t="s">
        <v>69</v>
      </c>
      <c r="D341" s="35" t="s">
        <v>500</v>
      </c>
      <c r="E341" s="35" t="s">
        <v>74</v>
      </c>
      <c r="F341" s="13">
        <f>F342</f>
        <v>1497887.98</v>
      </c>
      <c r="G341" s="13">
        <f>G342</f>
        <v>0</v>
      </c>
      <c r="H341" s="13">
        <f>H342</f>
        <v>0</v>
      </c>
      <c r="I341" s="65"/>
      <c r="J341" s="66"/>
      <c r="K341" s="66"/>
      <c r="L341" s="66"/>
    </row>
    <row r="342" spans="1:12" s="3" customFormat="1" ht="44.25" customHeight="1" outlineLevel="2" x14ac:dyDescent="0.2">
      <c r="A342" s="73" t="s">
        <v>75</v>
      </c>
      <c r="B342" s="11" t="s">
        <v>73</v>
      </c>
      <c r="C342" s="11" t="s">
        <v>69</v>
      </c>
      <c r="D342" s="35" t="s">
        <v>500</v>
      </c>
      <c r="E342" s="35" t="s">
        <v>6</v>
      </c>
      <c r="F342" s="28">
        <v>1497887.98</v>
      </c>
      <c r="G342" s="28">
        <v>0</v>
      </c>
      <c r="H342" s="28">
        <v>0</v>
      </c>
      <c r="I342" s="65"/>
      <c r="J342" s="66"/>
      <c r="K342" s="66"/>
      <c r="L342" s="66"/>
    </row>
    <row r="343" spans="1:12" s="3" customFormat="1" ht="36" customHeight="1" outlineLevel="5" x14ac:dyDescent="0.2">
      <c r="A343" s="10" t="s">
        <v>22</v>
      </c>
      <c r="B343" s="16" t="s">
        <v>73</v>
      </c>
      <c r="C343" s="16" t="s">
        <v>73</v>
      </c>
      <c r="D343" s="35" t="s">
        <v>61</v>
      </c>
      <c r="E343" s="22" t="s">
        <v>2</v>
      </c>
      <c r="F343" s="13">
        <f t="shared" ref="F343:H347" si="117">F344</f>
        <v>16383.98</v>
      </c>
      <c r="G343" s="13">
        <f t="shared" si="117"/>
        <v>16938.87</v>
      </c>
      <c r="H343" s="13">
        <f t="shared" si="117"/>
        <v>17616.419999999998</v>
      </c>
      <c r="I343" s="65"/>
      <c r="J343" s="66"/>
      <c r="K343" s="66"/>
      <c r="L343" s="66"/>
    </row>
    <row r="344" spans="1:12" s="3" customFormat="1" ht="30.75" customHeight="1" outlineLevel="5" x14ac:dyDescent="0.2">
      <c r="A344" s="24" t="s">
        <v>4</v>
      </c>
      <c r="B344" s="11" t="s">
        <v>73</v>
      </c>
      <c r="C344" s="11" t="s">
        <v>73</v>
      </c>
      <c r="D344" s="41" t="s">
        <v>63</v>
      </c>
      <c r="E344" s="18" t="s">
        <v>2</v>
      </c>
      <c r="F344" s="13">
        <f t="shared" si="117"/>
        <v>16383.98</v>
      </c>
      <c r="G344" s="13">
        <f t="shared" si="117"/>
        <v>16938.87</v>
      </c>
      <c r="H344" s="13">
        <f t="shared" si="117"/>
        <v>17616.419999999998</v>
      </c>
      <c r="I344" s="65"/>
      <c r="J344" s="66"/>
      <c r="K344" s="66"/>
      <c r="L344" s="66"/>
    </row>
    <row r="345" spans="1:12" s="3" customFormat="1" ht="33.75" customHeight="1" x14ac:dyDescent="0.2">
      <c r="A345" s="12" t="s">
        <v>64</v>
      </c>
      <c r="B345" s="11" t="s">
        <v>73</v>
      </c>
      <c r="C345" s="11" t="s">
        <v>73</v>
      </c>
      <c r="D345" s="41" t="s">
        <v>65</v>
      </c>
      <c r="E345" s="18" t="s">
        <v>2</v>
      </c>
      <c r="F345" s="13">
        <f t="shared" si="117"/>
        <v>16383.98</v>
      </c>
      <c r="G345" s="13">
        <f t="shared" si="117"/>
        <v>16938.87</v>
      </c>
      <c r="H345" s="13">
        <f t="shared" si="117"/>
        <v>17616.419999999998</v>
      </c>
      <c r="I345" s="65"/>
      <c r="J345" s="66"/>
      <c r="K345" s="66"/>
      <c r="L345" s="66"/>
    </row>
    <row r="346" spans="1:12" s="3" customFormat="1" ht="76.5" x14ac:dyDescent="0.2">
      <c r="A346" s="10" t="s">
        <v>49</v>
      </c>
      <c r="B346" s="11" t="s">
        <v>73</v>
      </c>
      <c r="C346" s="11" t="s">
        <v>73</v>
      </c>
      <c r="D346" s="41" t="s">
        <v>99</v>
      </c>
      <c r="E346" s="18" t="s">
        <v>2</v>
      </c>
      <c r="F346" s="13">
        <f t="shared" si="117"/>
        <v>16383.98</v>
      </c>
      <c r="G346" s="13">
        <f t="shared" si="117"/>
        <v>16938.87</v>
      </c>
      <c r="H346" s="13">
        <f t="shared" si="117"/>
        <v>17616.419999999998</v>
      </c>
      <c r="I346" s="65"/>
      <c r="J346" s="66"/>
      <c r="K346" s="66"/>
      <c r="L346" s="66"/>
    </row>
    <row r="347" spans="1:12" s="3" customFormat="1" ht="33.75" customHeight="1" x14ac:dyDescent="0.2">
      <c r="A347" s="10" t="s">
        <v>258</v>
      </c>
      <c r="B347" s="11" t="s">
        <v>73</v>
      </c>
      <c r="C347" s="11" t="s">
        <v>73</v>
      </c>
      <c r="D347" s="41" t="s">
        <v>99</v>
      </c>
      <c r="E347" s="18" t="s">
        <v>74</v>
      </c>
      <c r="F347" s="13">
        <f t="shared" si="117"/>
        <v>16383.98</v>
      </c>
      <c r="G347" s="13">
        <f t="shared" si="117"/>
        <v>16938.87</v>
      </c>
      <c r="H347" s="13">
        <f t="shared" si="117"/>
        <v>17616.419999999998</v>
      </c>
      <c r="I347" s="65"/>
      <c r="J347" s="66"/>
      <c r="K347" s="66"/>
      <c r="L347" s="66"/>
    </row>
    <row r="348" spans="1:12" s="3" customFormat="1" ht="49.5" customHeight="1" x14ac:dyDescent="0.2">
      <c r="A348" s="10" t="s">
        <v>75</v>
      </c>
      <c r="B348" s="11" t="s">
        <v>73</v>
      </c>
      <c r="C348" s="11" t="s">
        <v>73</v>
      </c>
      <c r="D348" s="41" t="s">
        <v>99</v>
      </c>
      <c r="E348" s="18" t="s">
        <v>6</v>
      </c>
      <c r="F348" s="28">
        <v>16383.98</v>
      </c>
      <c r="G348" s="28">
        <v>16938.87</v>
      </c>
      <c r="H348" s="28">
        <v>17616.419999999998</v>
      </c>
      <c r="I348" s="65"/>
      <c r="J348" s="66"/>
      <c r="K348" s="66"/>
      <c r="L348" s="66"/>
    </row>
    <row r="349" spans="1:12" s="3" customFormat="1" x14ac:dyDescent="0.2">
      <c r="A349" s="10" t="s">
        <v>23</v>
      </c>
      <c r="B349" s="16" t="s">
        <v>100</v>
      </c>
      <c r="C349" s="16" t="s">
        <v>60</v>
      </c>
      <c r="D349" s="56" t="s">
        <v>61</v>
      </c>
      <c r="E349" s="16" t="s">
        <v>2</v>
      </c>
      <c r="F349" s="13">
        <f>F350+F374+F412+F449+F458+F444</f>
        <v>483063929.73000002</v>
      </c>
      <c r="G349" s="13">
        <f>G350+G374+G412+G449+G458+G444</f>
        <v>520172599.24000001</v>
      </c>
      <c r="H349" s="13">
        <f>H350+H374+H412+H449+H458+H444</f>
        <v>511300412.24000001</v>
      </c>
      <c r="I349" s="65"/>
      <c r="J349" s="66"/>
      <c r="K349" s="66"/>
      <c r="L349" s="66"/>
    </row>
    <row r="350" spans="1:12" s="3" customFormat="1" ht="27" customHeight="1" x14ac:dyDescent="0.2">
      <c r="A350" s="10" t="s">
        <v>24</v>
      </c>
      <c r="B350" s="18" t="s">
        <v>100</v>
      </c>
      <c r="C350" s="18" t="s">
        <v>59</v>
      </c>
      <c r="D350" s="41" t="s">
        <v>61</v>
      </c>
      <c r="E350" s="18" t="s">
        <v>2</v>
      </c>
      <c r="F350" s="13">
        <f t="shared" ref="F350:H351" si="118">F351</f>
        <v>105763349</v>
      </c>
      <c r="G350" s="13">
        <f t="shared" si="118"/>
        <v>133459808</v>
      </c>
      <c r="H350" s="13">
        <f t="shared" si="118"/>
        <v>138840385</v>
      </c>
      <c r="I350" s="65"/>
      <c r="J350" s="66"/>
      <c r="K350" s="66"/>
      <c r="L350" s="66"/>
    </row>
    <row r="351" spans="1:12" s="3" customFormat="1" ht="38.25" x14ac:dyDescent="0.2">
      <c r="A351" s="10" t="s">
        <v>223</v>
      </c>
      <c r="B351" s="18" t="s">
        <v>100</v>
      </c>
      <c r="C351" s="18" t="s">
        <v>59</v>
      </c>
      <c r="D351" s="41" t="s">
        <v>101</v>
      </c>
      <c r="E351" s="18" t="s">
        <v>2</v>
      </c>
      <c r="F351" s="13">
        <f t="shared" si="118"/>
        <v>105763349</v>
      </c>
      <c r="G351" s="13">
        <f t="shared" si="118"/>
        <v>133459808</v>
      </c>
      <c r="H351" s="13">
        <f t="shared" si="118"/>
        <v>138840385</v>
      </c>
      <c r="I351" s="65"/>
      <c r="J351" s="66"/>
      <c r="K351" s="66"/>
      <c r="L351" s="66"/>
    </row>
    <row r="352" spans="1:12" s="3" customFormat="1" ht="25.5" x14ac:dyDescent="0.2">
      <c r="A352" s="10" t="s">
        <v>102</v>
      </c>
      <c r="B352" s="18" t="s">
        <v>100</v>
      </c>
      <c r="C352" s="18" t="s">
        <v>59</v>
      </c>
      <c r="D352" s="41" t="s">
        <v>103</v>
      </c>
      <c r="E352" s="18" t="s">
        <v>2</v>
      </c>
      <c r="F352" s="13">
        <f>F356+F353+F359+F362+F371+F365+F368</f>
        <v>105763349</v>
      </c>
      <c r="G352" s="13">
        <f t="shared" ref="G352:H352" si="119">G356+G353+G359+G362+G371+G365+G368</f>
        <v>133459808</v>
      </c>
      <c r="H352" s="13">
        <f t="shared" si="119"/>
        <v>138840385</v>
      </c>
      <c r="I352" s="65"/>
      <c r="J352" s="66"/>
      <c r="K352" s="66"/>
      <c r="L352" s="66"/>
    </row>
    <row r="353" spans="1:12" s="3" customFormat="1" ht="40.5" customHeight="1" x14ac:dyDescent="0.2">
      <c r="A353" s="10" t="s">
        <v>236</v>
      </c>
      <c r="B353" s="18" t="s">
        <v>100</v>
      </c>
      <c r="C353" s="18" t="s">
        <v>59</v>
      </c>
      <c r="D353" s="41" t="s">
        <v>106</v>
      </c>
      <c r="E353" s="25" t="s">
        <v>2</v>
      </c>
      <c r="F353" s="13">
        <f t="shared" ref="F353:H354" si="120">F354</f>
        <v>42836263</v>
      </c>
      <c r="G353" s="13">
        <f t="shared" si="120"/>
        <v>41687340</v>
      </c>
      <c r="H353" s="13">
        <f t="shared" si="120"/>
        <v>41687340</v>
      </c>
      <c r="I353" s="65"/>
      <c r="J353" s="66"/>
      <c r="K353" s="66"/>
      <c r="L353" s="66"/>
    </row>
    <row r="354" spans="1:12" s="3" customFormat="1" ht="43.5" customHeight="1" x14ac:dyDescent="0.2">
      <c r="A354" s="10" t="s">
        <v>105</v>
      </c>
      <c r="B354" s="18" t="s">
        <v>100</v>
      </c>
      <c r="C354" s="18" t="s">
        <v>59</v>
      </c>
      <c r="D354" s="41" t="s">
        <v>106</v>
      </c>
      <c r="E354" s="18" t="s">
        <v>84</v>
      </c>
      <c r="F354" s="13">
        <f t="shared" si="120"/>
        <v>42836263</v>
      </c>
      <c r="G354" s="13">
        <f t="shared" si="120"/>
        <v>41687340</v>
      </c>
      <c r="H354" s="13">
        <f t="shared" si="120"/>
        <v>41687340</v>
      </c>
      <c r="I354" s="65"/>
      <c r="J354" s="66"/>
      <c r="K354" s="66"/>
      <c r="L354" s="66"/>
    </row>
    <row r="355" spans="1:12" s="3" customFormat="1" ht="23.25" customHeight="1" x14ac:dyDescent="0.2">
      <c r="A355" s="10" t="s">
        <v>41</v>
      </c>
      <c r="B355" s="18" t="s">
        <v>100</v>
      </c>
      <c r="C355" s="18" t="s">
        <v>59</v>
      </c>
      <c r="D355" s="41" t="s">
        <v>106</v>
      </c>
      <c r="E355" s="39" t="s">
        <v>42</v>
      </c>
      <c r="F355" s="28">
        <v>42836263</v>
      </c>
      <c r="G355" s="28">
        <v>41687340</v>
      </c>
      <c r="H355" s="28">
        <v>41687340</v>
      </c>
      <c r="I355" s="65"/>
      <c r="J355" s="66"/>
      <c r="K355" s="66"/>
      <c r="L355" s="66"/>
    </row>
    <row r="356" spans="1:12" s="3" customFormat="1" ht="66.75" customHeight="1" x14ac:dyDescent="0.2">
      <c r="A356" s="10" t="s">
        <v>25</v>
      </c>
      <c r="B356" s="18" t="s">
        <v>100</v>
      </c>
      <c r="C356" s="18" t="s">
        <v>59</v>
      </c>
      <c r="D356" s="41" t="s">
        <v>104</v>
      </c>
      <c r="E356" s="18" t="s">
        <v>2</v>
      </c>
      <c r="F356" s="13">
        <f t="shared" ref="F356:H357" si="121">F357</f>
        <v>53781338</v>
      </c>
      <c r="G356" s="13">
        <f t="shared" si="121"/>
        <v>89285028</v>
      </c>
      <c r="H356" s="13">
        <f t="shared" si="121"/>
        <v>94665605</v>
      </c>
      <c r="I356" s="65"/>
      <c r="J356" s="66"/>
      <c r="K356" s="66"/>
      <c r="L356" s="66"/>
    </row>
    <row r="357" spans="1:12" s="3" customFormat="1" ht="38.25" x14ac:dyDescent="0.2">
      <c r="A357" s="10" t="s">
        <v>105</v>
      </c>
      <c r="B357" s="18" t="s">
        <v>100</v>
      </c>
      <c r="C357" s="18" t="s">
        <v>59</v>
      </c>
      <c r="D357" s="41" t="s">
        <v>104</v>
      </c>
      <c r="E357" s="18" t="s">
        <v>84</v>
      </c>
      <c r="F357" s="13">
        <f t="shared" si="121"/>
        <v>53781338</v>
      </c>
      <c r="G357" s="13">
        <f t="shared" si="121"/>
        <v>89285028</v>
      </c>
      <c r="H357" s="13">
        <f t="shared" si="121"/>
        <v>94665605</v>
      </c>
      <c r="I357" s="65"/>
      <c r="J357" s="66"/>
      <c r="K357" s="66"/>
      <c r="L357" s="66"/>
    </row>
    <row r="358" spans="1:12" s="3" customFormat="1" ht="19.5" customHeight="1" x14ac:dyDescent="0.2">
      <c r="A358" s="10" t="s">
        <v>41</v>
      </c>
      <c r="B358" s="18" t="s">
        <v>100</v>
      </c>
      <c r="C358" s="18" t="s">
        <v>59</v>
      </c>
      <c r="D358" s="41" t="s">
        <v>104</v>
      </c>
      <c r="E358" s="39" t="s">
        <v>42</v>
      </c>
      <c r="F358" s="28">
        <v>53781338</v>
      </c>
      <c r="G358" s="28">
        <v>89285028</v>
      </c>
      <c r="H358" s="28">
        <v>94665605</v>
      </c>
      <c r="I358" s="65"/>
      <c r="J358" s="66"/>
      <c r="K358" s="66"/>
      <c r="L358" s="66"/>
    </row>
    <row r="359" spans="1:12" s="3" customFormat="1" ht="37.5" customHeight="1" x14ac:dyDescent="0.2">
      <c r="A359" s="10" t="s">
        <v>150</v>
      </c>
      <c r="B359" s="18" t="s">
        <v>100</v>
      </c>
      <c r="C359" s="18" t="s">
        <v>59</v>
      </c>
      <c r="D359" s="41" t="s">
        <v>108</v>
      </c>
      <c r="E359" s="25" t="s">
        <v>2</v>
      </c>
      <c r="F359" s="13">
        <f t="shared" ref="F359:H360" si="122">F360</f>
        <v>2487440</v>
      </c>
      <c r="G359" s="13">
        <f t="shared" si="122"/>
        <v>2487440</v>
      </c>
      <c r="H359" s="13">
        <f t="shared" si="122"/>
        <v>2487440</v>
      </c>
      <c r="I359" s="65"/>
      <c r="J359" s="66"/>
      <c r="K359" s="66"/>
      <c r="L359" s="66"/>
    </row>
    <row r="360" spans="1:12" s="3" customFormat="1" ht="48" customHeight="1" x14ac:dyDescent="0.2">
      <c r="A360" s="10" t="s">
        <v>105</v>
      </c>
      <c r="B360" s="18" t="s">
        <v>100</v>
      </c>
      <c r="C360" s="18" t="s">
        <v>59</v>
      </c>
      <c r="D360" s="41" t="s">
        <v>108</v>
      </c>
      <c r="E360" s="18" t="s">
        <v>84</v>
      </c>
      <c r="F360" s="13">
        <f t="shared" si="122"/>
        <v>2487440</v>
      </c>
      <c r="G360" s="13">
        <f t="shared" si="122"/>
        <v>2487440</v>
      </c>
      <c r="H360" s="13">
        <f t="shared" si="122"/>
        <v>2487440</v>
      </c>
      <c r="I360" s="65"/>
      <c r="J360" s="66"/>
      <c r="K360" s="66"/>
      <c r="L360" s="66"/>
    </row>
    <row r="361" spans="1:12" s="3" customFormat="1" ht="18.75" customHeight="1" x14ac:dyDescent="0.2">
      <c r="A361" s="10" t="s">
        <v>41</v>
      </c>
      <c r="B361" s="18" t="s">
        <v>100</v>
      </c>
      <c r="C361" s="18" t="s">
        <v>59</v>
      </c>
      <c r="D361" s="41" t="s">
        <v>108</v>
      </c>
      <c r="E361" s="39" t="s">
        <v>42</v>
      </c>
      <c r="F361" s="28">
        <v>2487440</v>
      </c>
      <c r="G361" s="28">
        <v>2487440</v>
      </c>
      <c r="H361" s="28">
        <v>2487440</v>
      </c>
      <c r="I361" s="65"/>
      <c r="J361" s="66"/>
      <c r="K361" s="66"/>
      <c r="L361" s="66"/>
    </row>
    <row r="362" spans="1:12" s="3" customFormat="1" ht="35.25" customHeight="1" x14ac:dyDescent="0.2">
      <c r="A362" s="19" t="s">
        <v>276</v>
      </c>
      <c r="B362" s="18" t="s">
        <v>100</v>
      </c>
      <c r="C362" s="18" t="s">
        <v>59</v>
      </c>
      <c r="D362" s="41" t="s">
        <v>277</v>
      </c>
      <c r="E362" s="25" t="s">
        <v>2</v>
      </c>
      <c r="F362" s="13">
        <f t="shared" ref="F362:H363" si="123">F363</f>
        <v>1713330</v>
      </c>
      <c r="G362" s="13">
        <f t="shared" si="123"/>
        <v>0</v>
      </c>
      <c r="H362" s="13">
        <f t="shared" si="123"/>
        <v>0</v>
      </c>
      <c r="I362" s="65"/>
      <c r="J362" s="66"/>
      <c r="K362" s="66"/>
      <c r="L362" s="66"/>
    </row>
    <row r="363" spans="1:12" s="3" customFormat="1" ht="41.25" customHeight="1" x14ac:dyDescent="0.2">
      <c r="A363" s="19" t="s">
        <v>105</v>
      </c>
      <c r="B363" s="18" t="s">
        <v>100</v>
      </c>
      <c r="C363" s="18" t="s">
        <v>59</v>
      </c>
      <c r="D363" s="41" t="s">
        <v>277</v>
      </c>
      <c r="E363" s="25" t="s">
        <v>84</v>
      </c>
      <c r="F363" s="13">
        <f t="shared" si="123"/>
        <v>1713330</v>
      </c>
      <c r="G363" s="13">
        <f t="shared" si="123"/>
        <v>0</v>
      </c>
      <c r="H363" s="13">
        <f t="shared" si="123"/>
        <v>0</v>
      </c>
      <c r="I363" s="65"/>
      <c r="J363" s="66"/>
      <c r="K363" s="66"/>
      <c r="L363" s="66"/>
    </row>
    <row r="364" spans="1:12" s="3" customFormat="1" ht="21" customHeight="1" x14ac:dyDescent="0.2">
      <c r="A364" s="19" t="s">
        <v>41</v>
      </c>
      <c r="B364" s="18" t="s">
        <v>100</v>
      </c>
      <c r="C364" s="18" t="s">
        <v>59</v>
      </c>
      <c r="D364" s="41" t="s">
        <v>277</v>
      </c>
      <c r="E364" s="25" t="s">
        <v>42</v>
      </c>
      <c r="F364" s="28">
        <v>1713330</v>
      </c>
      <c r="G364" s="28">
        <v>0</v>
      </c>
      <c r="H364" s="28">
        <v>0</v>
      </c>
      <c r="I364" s="65"/>
      <c r="J364" s="66"/>
      <c r="K364" s="66"/>
      <c r="L364" s="66"/>
    </row>
    <row r="365" spans="1:12" s="3" customFormat="1" ht="63.75" customHeight="1" x14ac:dyDescent="0.2">
      <c r="A365" s="30" t="s">
        <v>458</v>
      </c>
      <c r="B365" s="18" t="s">
        <v>100</v>
      </c>
      <c r="C365" s="18" t="s">
        <v>59</v>
      </c>
      <c r="D365" s="35" t="s">
        <v>459</v>
      </c>
      <c r="E365" s="25" t="s">
        <v>2</v>
      </c>
      <c r="F365" s="29">
        <f>F366</f>
        <v>2706164.2</v>
      </c>
      <c r="G365" s="29">
        <f t="shared" ref="G365:H365" si="124">G366</f>
        <v>0</v>
      </c>
      <c r="H365" s="29">
        <f t="shared" si="124"/>
        <v>0</v>
      </c>
      <c r="I365" s="65"/>
      <c r="J365" s="66"/>
      <c r="K365" s="66"/>
      <c r="L365" s="66"/>
    </row>
    <row r="366" spans="1:12" s="3" customFormat="1" ht="43.5" customHeight="1" x14ac:dyDescent="0.2">
      <c r="A366" s="32" t="s">
        <v>105</v>
      </c>
      <c r="B366" s="18" t="s">
        <v>100</v>
      </c>
      <c r="C366" s="18" t="s">
        <v>59</v>
      </c>
      <c r="D366" s="35" t="s">
        <v>459</v>
      </c>
      <c r="E366" s="25" t="s">
        <v>84</v>
      </c>
      <c r="F366" s="29">
        <f>F367</f>
        <v>2706164.2</v>
      </c>
      <c r="G366" s="29">
        <f t="shared" ref="G366:H366" si="125">G367</f>
        <v>0</v>
      </c>
      <c r="H366" s="29">
        <f t="shared" si="125"/>
        <v>0</v>
      </c>
      <c r="I366" s="65"/>
      <c r="J366" s="66"/>
      <c r="K366" s="66"/>
      <c r="L366" s="66"/>
    </row>
    <row r="367" spans="1:12" s="3" customFormat="1" ht="19.5" customHeight="1" x14ac:dyDescent="0.2">
      <c r="A367" s="31" t="s">
        <v>41</v>
      </c>
      <c r="B367" s="18" t="s">
        <v>100</v>
      </c>
      <c r="C367" s="18" t="s">
        <v>59</v>
      </c>
      <c r="D367" s="35" t="s">
        <v>459</v>
      </c>
      <c r="E367" s="25" t="s">
        <v>42</v>
      </c>
      <c r="F367" s="28">
        <v>2706164.2</v>
      </c>
      <c r="G367" s="28">
        <v>0</v>
      </c>
      <c r="H367" s="28">
        <v>0</v>
      </c>
      <c r="I367" s="65"/>
      <c r="J367" s="66"/>
      <c r="K367" s="66"/>
      <c r="L367" s="66"/>
    </row>
    <row r="368" spans="1:12" s="3" customFormat="1" ht="57.75" customHeight="1" x14ac:dyDescent="0.2">
      <c r="A368" s="30" t="s">
        <v>460</v>
      </c>
      <c r="B368" s="18" t="s">
        <v>100</v>
      </c>
      <c r="C368" s="18" t="s">
        <v>59</v>
      </c>
      <c r="D368" s="35" t="s">
        <v>461</v>
      </c>
      <c r="E368" s="25" t="s">
        <v>2</v>
      </c>
      <c r="F368" s="29">
        <f>F369</f>
        <v>83695.8</v>
      </c>
      <c r="G368" s="29">
        <f t="shared" ref="G368:H368" si="126">G369</f>
        <v>0</v>
      </c>
      <c r="H368" s="29">
        <f t="shared" si="126"/>
        <v>0</v>
      </c>
      <c r="I368" s="65"/>
      <c r="J368" s="66"/>
      <c r="K368" s="66"/>
      <c r="L368" s="66"/>
    </row>
    <row r="369" spans="1:12" s="3" customFormat="1" ht="47.25" customHeight="1" x14ac:dyDescent="0.2">
      <c r="A369" s="31" t="s">
        <v>105</v>
      </c>
      <c r="B369" s="18" t="s">
        <v>100</v>
      </c>
      <c r="C369" s="18" t="s">
        <v>59</v>
      </c>
      <c r="D369" s="35" t="s">
        <v>461</v>
      </c>
      <c r="E369" s="25" t="s">
        <v>84</v>
      </c>
      <c r="F369" s="29">
        <f>F370</f>
        <v>83695.8</v>
      </c>
      <c r="G369" s="29">
        <f t="shared" ref="G369:H369" si="127">G370</f>
        <v>0</v>
      </c>
      <c r="H369" s="29">
        <f t="shared" si="127"/>
        <v>0</v>
      </c>
      <c r="I369" s="65"/>
      <c r="J369" s="66"/>
      <c r="K369" s="66"/>
      <c r="L369" s="66"/>
    </row>
    <row r="370" spans="1:12" s="3" customFormat="1" ht="18.75" customHeight="1" x14ac:dyDescent="0.2">
      <c r="A370" s="31" t="s">
        <v>41</v>
      </c>
      <c r="B370" s="18" t="s">
        <v>100</v>
      </c>
      <c r="C370" s="18" t="s">
        <v>59</v>
      </c>
      <c r="D370" s="35" t="s">
        <v>461</v>
      </c>
      <c r="E370" s="25" t="s">
        <v>42</v>
      </c>
      <c r="F370" s="28">
        <v>83695.8</v>
      </c>
      <c r="G370" s="28">
        <v>0</v>
      </c>
      <c r="H370" s="28">
        <v>0</v>
      </c>
      <c r="I370" s="65"/>
      <c r="J370" s="66"/>
      <c r="K370" s="66"/>
      <c r="L370" s="66"/>
    </row>
    <row r="371" spans="1:12" s="3" customFormat="1" ht="28.5" customHeight="1" outlineLevel="2" x14ac:dyDescent="0.2">
      <c r="A371" s="10" t="s">
        <v>278</v>
      </c>
      <c r="B371" s="18" t="s">
        <v>100</v>
      </c>
      <c r="C371" s="18" t="s">
        <v>59</v>
      </c>
      <c r="D371" s="41" t="s">
        <v>279</v>
      </c>
      <c r="E371" s="25" t="s">
        <v>2</v>
      </c>
      <c r="F371" s="13">
        <f t="shared" ref="F371:H372" si="128">F372</f>
        <v>2155118</v>
      </c>
      <c r="G371" s="13">
        <f t="shared" si="128"/>
        <v>0</v>
      </c>
      <c r="H371" s="13">
        <f t="shared" si="128"/>
        <v>0</v>
      </c>
      <c r="I371" s="65"/>
      <c r="J371" s="66"/>
      <c r="K371" s="66"/>
      <c r="L371" s="66"/>
    </row>
    <row r="372" spans="1:12" s="3" customFormat="1" ht="41.25" customHeight="1" outlineLevel="2" x14ac:dyDescent="0.2">
      <c r="A372" s="10" t="s">
        <v>105</v>
      </c>
      <c r="B372" s="18" t="s">
        <v>100</v>
      </c>
      <c r="C372" s="18" t="s">
        <v>59</v>
      </c>
      <c r="D372" s="41" t="s">
        <v>279</v>
      </c>
      <c r="E372" s="25" t="s">
        <v>84</v>
      </c>
      <c r="F372" s="13">
        <f t="shared" si="128"/>
        <v>2155118</v>
      </c>
      <c r="G372" s="13">
        <f t="shared" si="128"/>
        <v>0</v>
      </c>
      <c r="H372" s="13">
        <f t="shared" si="128"/>
        <v>0</v>
      </c>
      <c r="I372" s="65"/>
      <c r="J372" s="66"/>
      <c r="K372" s="66"/>
      <c r="L372" s="66"/>
    </row>
    <row r="373" spans="1:12" s="3" customFormat="1" ht="22.5" customHeight="1" outlineLevel="2" x14ac:dyDescent="0.2">
      <c r="A373" s="10" t="s">
        <v>41</v>
      </c>
      <c r="B373" s="18" t="s">
        <v>100</v>
      </c>
      <c r="C373" s="18" t="s">
        <v>59</v>
      </c>
      <c r="D373" s="41" t="s">
        <v>279</v>
      </c>
      <c r="E373" s="25" t="s">
        <v>42</v>
      </c>
      <c r="F373" s="28">
        <v>2155118</v>
      </c>
      <c r="G373" s="28">
        <v>0</v>
      </c>
      <c r="H373" s="28">
        <v>0</v>
      </c>
      <c r="I373" s="65"/>
      <c r="J373" s="66"/>
      <c r="K373" s="66"/>
      <c r="L373" s="66"/>
    </row>
    <row r="374" spans="1:12" s="3" customFormat="1" ht="16.5" customHeight="1" x14ac:dyDescent="0.2">
      <c r="A374" s="10" t="s">
        <v>26</v>
      </c>
      <c r="B374" s="18" t="s">
        <v>100</v>
      </c>
      <c r="C374" s="18" t="s">
        <v>62</v>
      </c>
      <c r="D374" s="41" t="s">
        <v>61</v>
      </c>
      <c r="E374" s="18" t="s">
        <v>2</v>
      </c>
      <c r="F374" s="13">
        <f>F375</f>
        <v>287788355.94</v>
      </c>
      <c r="G374" s="13">
        <f t="shared" ref="G374:H374" si="129">G375</f>
        <v>303362943.19999999</v>
      </c>
      <c r="H374" s="13">
        <f t="shared" si="129"/>
        <v>314816501.19999999</v>
      </c>
      <c r="I374" s="65"/>
      <c r="J374" s="66"/>
      <c r="K374" s="66"/>
      <c r="L374" s="66"/>
    </row>
    <row r="375" spans="1:12" s="3" customFormat="1" ht="38.25" x14ac:dyDescent="0.2">
      <c r="A375" s="10" t="s">
        <v>223</v>
      </c>
      <c r="B375" s="18" t="s">
        <v>100</v>
      </c>
      <c r="C375" s="18" t="s">
        <v>62</v>
      </c>
      <c r="D375" s="41" t="s">
        <v>101</v>
      </c>
      <c r="E375" s="18" t="s">
        <v>2</v>
      </c>
      <c r="F375" s="13">
        <f>F376</f>
        <v>287788355.94</v>
      </c>
      <c r="G375" s="13">
        <f>G376</f>
        <v>303362943.19999999</v>
      </c>
      <c r="H375" s="13">
        <f>H376</f>
        <v>314816501.19999999</v>
      </c>
      <c r="I375" s="65"/>
      <c r="J375" s="66"/>
      <c r="K375" s="66"/>
      <c r="L375" s="66"/>
    </row>
    <row r="376" spans="1:12" s="3" customFormat="1" ht="37.5" customHeight="1" x14ac:dyDescent="0.2">
      <c r="A376" s="10" t="s">
        <v>109</v>
      </c>
      <c r="B376" s="18" t="s">
        <v>100</v>
      </c>
      <c r="C376" s="18" t="s">
        <v>62</v>
      </c>
      <c r="D376" s="41" t="s">
        <v>110</v>
      </c>
      <c r="E376" s="18" t="s">
        <v>2</v>
      </c>
      <c r="F376" s="13">
        <f>F380+F383+F386+F377+F389+F401+F404+F392+F395+F407+F398</f>
        <v>287788355.94</v>
      </c>
      <c r="G376" s="13">
        <f t="shared" ref="G376:H376" si="130">G380+G383+G386+G377+G389+G401+G404+G392+G395</f>
        <v>303362943.19999999</v>
      </c>
      <c r="H376" s="13">
        <f t="shared" si="130"/>
        <v>314816501.19999999</v>
      </c>
      <c r="I376" s="65"/>
      <c r="J376" s="66"/>
      <c r="K376" s="66"/>
      <c r="L376" s="66"/>
    </row>
    <row r="377" spans="1:12" s="3" customFormat="1" ht="63.75" x14ac:dyDescent="0.2">
      <c r="A377" s="19" t="s">
        <v>253</v>
      </c>
      <c r="B377" s="18" t="s">
        <v>100</v>
      </c>
      <c r="C377" s="18" t="s">
        <v>62</v>
      </c>
      <c r="D377" s="41" t="s">
        <v>254</v>
      </c>
      <c r="E377" s="18" t="s">
        <v>2</v>
      </c>
      <c r="F377" s="13">
        <f t="shared" ref="F377:H378" si="131">F378</f>
        <v>16848000</v>
      </c>
      <c r="G377" s="13">
        <f t="shared" si="131"/>
        <v>19305000</v>
      </c>
      <c r="H377" s="13">
        <f t="shared" si="131"/>
        <v>19344000</v>
      </c>
      <c r="I377" s="65"/>
      <c r="J377" s="66"/>
      <c r="K377" s="66"/>
      <c r="L377" s="66"/>
    </row>
    <row r="378" spans="1:12" s="3" customFormat="1" ht="45" customHeight="1" x14ac:dyDescent="0.2">
      <c r="A378" s="19" t="s">
        <v>105</v>
      </c>
      <c r="B378" s="18" t="s">
        <v>100</v>
      </c>
      <c r="C378" s="18" t="s">
        <v>62</v>
      </c>
      <c r="D378" s="41" t="s">
        <v>254</v>
      </c>
      <c r="E378" s="18" t="s">
        <v>84</v>
      </c>
      <c r="F378" s="13">
        <f t="shared" si="131"/>
        <v>16848000</v>
      </c>
      <c r="G378" s="13">
        <f t="shared" si="131"/>
        <v>19305000</v>
      </c>
      <c r="H378" s="13">
        <f t="shared" si="131"/>
        <v>19344000</v>
      </c>
      <c r="I378" s="65"/>
      <c r="J378" s="66"/>
      <c r="K378" s="66"/>
      <c r="L378" s="66"/>
    </row>
    <row r="379" spans="1:12" s="3" customFormat="1" ht="20.25" customHeight="1" x14ac:dyDescent="0.2">
      <c r="A379" s="19" t="s">
        <v>41</v>
      </c>
      <c r="B379" s="18" t="s">
        <v>100</v>
      </c>
      <c r="C379" s="18" t="s">
        <v>62</v>
      </c>
      <c r="D379" s="41" t="s">
        <v>254</v>
      </c>
      <c r="E379" s="22" t="s">
        <v>42</v>
      </c>
      <c r="F379" s="28">
        <v>16848000</v>
      </c>
      <c r="G379" s="28">
        <v>19305000</v>
      </c>
      <c r="H379" s="28">
        <v>19344000</v>
      </c>
      <c r="I379" s="65"/>
      <c r="J379" s="66"/>
      <c r="K379" s="66"/>
      <c r="L379" s="66"/>
    </row>
    <row r="380" spans="1:12" s="3" customFormat="1" ht="40.5" customHeight="1" x14ac:dyDescent="0.2">
      <c r="A380" s="10" t="s">
        <v>111</v>
      </c>
      <c r="B380" s="18" t="s">
        <v>100</v>
      </c>
      <c r="C380" s="18" t="s">
        <v>62</v>
      </c>
      <c r="D380" s="41" t="s">
        <v>112</v>
      </c>
      <c r="E380" s="18" t="s">
        <v>2</v>
      </c>
      <c r="F380" s="13">
        <f t="shared" ref="F380:H381" si="132">F381</f>
        <v>83434119</v>
      </c>
      <c r="G380" s="13">
        <f t="shared" si="132"/>
        <v>81202525</v>
      </c>
      <c r="H380" s="13">
        <f t="shared" si="132"/>
        <v>81202525</v>
      </c>
      <c r="I380" s="65"/>
      <c r="J380" s="66"/>
      <c r="K380" s="66"/>
      <c r="L380" s="66"/>
    </row>
    <row r="381" spans="1:12" s="3" customFormat="1" ht="38.25" outlineLevel="2" x14ac:dyDescent="0.2">
      <c r="A381" s="10" t="s">
        <v>105</v>
      </c>
      <c r="B381" s="18" t="s">
        <v>100</v>
      </c>
      <c r="C381" s="18" t="s">
        <v>62</v>
      </c>
      <c r="D381" s="41" t="s">
        <v>112</v>
      </c>
      <c r="E381" s="18" t="s">
        <v>84</v>
      </c>
      <c r="F381" s="13">
        <f t="shared" si="132"/>
        <v>83434119</v>
      </c>
      <c r="G381" s="13">
        <f t="shared" si="132"/>
        <v>81202525</v>
      </c>
      <c r="H381" s="13">
        <f t="shared" si="132"/>
        <v>81202525</v>
      </c>
      <c r="I381" s="65"/>
      <c r="J381" s="66"/>
      <c r="K381" s="66"/>
      <c r="L381" s="66"/>
    </row>
    <row r="382" spans="1:12" s="3" customFormat="1" ht="24" customHeight="1" outlineLevel="2" x14ac:dyDescent="0.2">
      <c r="A382" s="10" t="s">
        <v>41</v>
      </c>
      <c r="B382" s="18" t="s">
        <v>100</v>
      </c>
      <c r="C382" s="18" t="s">
        <v>62</v>
      </c>
      <c r="D382" s="41" t="s">
        <v>112</v>
      </c>
      <c r="E382" s="22" t="s">
        <v>42</v>
      </c>
      <c r="F382" s="28">
        <v>83434119</v>
      </c>
      <c r="G382" s="28">
        <v>81202525</v>
      </c>
      <c r="H382" s="28">
        <v>81202525</v>
      </c>
      <c r="I382" s="65"/>
      <c r="J382" s="65"/>
      <c r="K382" s="66"/>
      <c r="L382" s="66"/>
    </row>
    <row r="383" spans="1:12" s="3" customFormat="1" ht="84" customHeight="1" outlineLevel="2" x14ac:dyDescent="0.2">
      <c r="A383" s="10" t="s">
        <v>157</v>
      </c>
      <c r="B383" s="18" t="s">
        <v>100</v>
      </c>
      <c r="C383" s="18" t="s">
        <v>62</v>
      </c>
      <c r="D383" s="41" t="s">
        <v>113</v>
      </c>
      <c r="E383" s="18" t="s">
        <v>2</v>
      </c>
      <c r="F383" s="13">
        <f t="shared" ref="F383:H384" si="133">F384</f>
        <v>154570171</v>
      </c>
      <c r="G383" s="13">
        <f t="shared" si="133"/>
        <v>178535211</v>
      </c>
      <c r="H383" s="13">
        <f t="shared" si="133"/>
        <v>189689669</v>
      </c>
      <c r="I383" s="65"/>
      <c r="J383" s="66"/>
      <c r="K383" s="66"/>
      <c r="L383" s="66"/>
    </row>
    <row r="384" spans="1:12" s="3" customFormat="1" ht="46.5" customHeight="1" outlineLevel="2" x14ac:dyDescent="0.2">
      <c r="A384" s="10" t="s">
        <v>105</v>
      </c>
      <c r="B384" s="18" t="s">
        <v>100</v>
      </c>
      <c r="C384" s="18" t="s">
        <v>62</v>
      </c>
      <c r="D384" s="41" t="s">
        <v>113</v>
      </c>
      <c r="E384" s="18" t="s">
        <v>84</v>
      </c>
      <c r="F384" s="13">
        <f t="shared" si="133"/>
        <v>154570171</v>
      </c>
      <c r="G384" s="13">
        <f t="shared" si="133"/>
        <v>178535211</v>
      </c>
      <c r="H384" s="13">
        <f t="shared" si="133"/>
        <v>189689669</v>
      </c>
      <c r="I384" s="65"/>
      <c r="J384" s="66"/>
      <c r="K384" s="66"/>
      <c r="L384" s="66"/>
    </row>
    <row r="385" spans="1:12" s="3" customFormat="1" ht="23.25" customHeight="1" outlineLevel="2" x14ac:dyDescent="0.2">
      <c r="A385" s="10" t="s">
        <v>41</v>
      </c>
      <c r="B385" s="18" t="s">
        <v>100</v>
      </c>
      <c r="C385" s="18" t="s">
        <v>62</v>
      </c>
      <c r="D385" s="41" t="s">
        <v>113</v>
      </c>
      <c r="E385" s="22" t="s">
        <v>42</v>
      </c>
      <c r="F385" s="28">
        <v>154570171</v>
      </c>
      <c r="G385" s="28">
        <v>178535211</v>
      </c>
      <c r="H385" s="28">
        <v>189689669</v>
      </c>
      <c r="I385" s="65"/>
      <c r="J385" s="66"/>
      <c r="K385" s="66"/>
      <c r="L385" s="66"/>
    </row>
    <row r="386" spans="1:12" s="3" customFormat="1" ht="33.75" customHeight="1" outlineLevel="2" x14ac:dyDescent="0.2">
      <c r="A386" s="10" t="s">
        <v>107</v>
      </c>
      <c r="B386" s="18" t="s">
        <v>100</v>
      </c>
      <c r="C386" s="18" t="s">
        <v>62</v>
      </c>
      <c r="D386" s="41" t="s">
        <v>148</v>
      </c>
      <c r="E386" s="25" t="s">
        <v>2</v>
      </c>
      <c r="F386" s="13">
        <f t="shared" ref="F386:H387" si="134">F387</f>
        <v>1586920</v>
      </c>
      <c r="G386" s="13">
        <f t="shared" si="134"/>
        <v>1586920</v>
      </c>
      <c r="H386" s="13">
        <f t="shared" si="134"/>
        <v>1586920</v>
      </c>
      <c r="I386" s="65"/>
      <c r="J386" s="66"/>
      <c r="K386" s="66"/>
      <c r="L386" s="66"/>
    </row>
    <row r="387" spans="1:12" s="3" customFormat="1" ht="47.25" customHeight="1" outlineLevel="2" x14ac:dyDescent="0.2">
      <c r="A387" s="10" t="s">
        <v>105</v>
      </c>
      <c r="B387" s="18" t="s">
        <v>100</v>
      </c>
      <c r="C387" s="18" t="s">
        <v>62</v>
      </c>
      <c r="D387" s="41" t="s">
        <v>148</v>
      </c>
      <c r="E387" s="18" t="s">
        <v>84</v>
      </c>
      <c r="F387" s="13">
        <f t="shared" si="134"/>
        <v>1586920</v>
      </c>
      <c r="G387" s="13">
        <f t="shared" si="134"/>
        <v>1586920</v>
      </c>
      <c r="H387" s="13">
        <f t="shared" si="134"/>
        <v>1586920</v>
      </c>
      <c r="I387" s="65"/>
      <c r="J387" s="66"/>
      <c r="K387" s="66"/>
      <c r="L387" s="66"/>
    </row>
    <row r="388" spans="1:12" s="3" customFormat="1" ht="23.25" customHeight="1" outlineLevel="2" x14ac:dyDescent="0.2">
      <c r="A388" s="10" t="s">
        <v>41</v>
      </c>
      <c r="B388" s="18" t="s">
        <v>100</v>
      </c>
      <c r="C388" s="18" t="s">
        <v>62</v>
      </c>
      <c r="D388" s="41" t="s">
        <v>148</v>
      </c>
      <c r="E388" s="39" t="s">
        <v>42</v>
      </c>
      <c r="F388" s="28">
        <v>1586920</v>
      </c>
      <c r="G388" s="28">
        <v>1586920</v>
      </c>
      <c r="H388" s="28">
        <v>1586920</v>
      </c>
      <c r="I388" s="65"/>
      <c r="J388" s="66"/>
      <c r="K388" s="66"/>
      <c r="L388" s="66"/>
    </row>
    <row r="389" spans="1:12" s="3" customFormat="1" ht="38.25" outlineLevel="2" x14ac:dyDescent="0.2">
      <c r="A389" s="19" t="s">
        <v>280</v>
      </c>
      <c r="B389" s="18" t="s">
        <v>100</v>
      </c>
      <c r="C389" s="18" t="s">
        <v>62</v>
      </c>
      <c r="D389" s="41" t="s">
        <v>281</v>
      </c>
      <c r="E389" s="18" t="s">
        <v>2</v>
      </c>
      <c r="F389" s="13">
        <f t="shared" ref="F389:H390" si="135">F390</f>
        <v>6452350</v>
      </c>
      <c r="G389" s="13">
        <f t="shared" si="135"/>
        <v>6452350</v>
      </c>
      <c r="H389" s="13">
        <f t="shared" si="135"/>
        <v>6452350</v>
      </c>
      <c r="I389" s="65"/>
      <c r="J389" s="66"/>
      <c r="K389" s="66"/>
      <c r="L389" s="66"/>
    </row>
    <row r="390" spans="1:12" s="3" customFormat="1" ht="41.25" customHeight="1" outlineLevel="2" x14ac:dyDescent="0.2">
      <c r="A390" s="19" t="s">
        <v>105</v>
      </c>
      <c r="B390" s="18" t="s">
        <v>100</v>
      </c>
      <c r="C390" s="18" t="s">
        <v>62</v>
      </c>
      <c r="D390" s="41" t="s">
        <v>281</v>
      </c>
      <c r="E390" s="18" t="s">
        <v>84</v>
      </c>
      <c r="F390" s="13">
        <f t="shared" si="135"/>
        <v>6452350</v>
      </c>
      <c r="G390" s="13">
        <f t="shared" si="135"/>
        <v>6452350</v>
      </c>
      <c r="H390" s="13">
        <f t="shared" si="135"/>
        <v>6452350</v>
      </c>
      <c r="I390" s="65"/>
      <c r="J390" s="66"/>
      <c r="K390" s="66"/>
      <c r="L390" s="66"/>
    </row>
    <row r="391" spans="1:12" s="3" customFormat="1" ht="21.75" customHeight="1" outlineLevel="2" x14ac:dyDescent="0.2">
      <c r="A391" s="19" t="s">
        <v>41</v>
      </c>
      <c r="B391" s="18" t="s">
        <v>100</v>
      </c>
      <c r="C391" s="18" t="s">
        <v>62</v>
      </c>
      <c r="D391" s="41" t="s">
        <v>281</v>
      </c>
      <c r="E391" s="22" t="s">
        <v>42</v>
      </c>
      <c r="F391" s="28">
        <v>6452350</v>
      </c>
      <c r="G391" s="28">
        <v>6452350</v>
      </c>
      <c r="H391" s="28">
        <v>6452350</v>
      </c>
      <c r="I391" s="65"/>
      <c r="J391" s="66"/>
      <c r="K391" s="66"/>
      <c r="L391" s="66"/>
    </row>
    <row r="392" spans="1:12" s="3" customFormat="1" ht="81.75" customHeight="1" outlineLevel="2" x14ac:dyDescent="0.2">
      <c r="A392" s="21" t="s">
        <v>336</v>
      </c>
      <c r="B392" s="22" t="s">
        <v>100</v>
      </c>
      <c r="C392" s="22" t="s">
        <v>62</v>
      </c>
      <c r="D392" s="35" t="s">
        <v>388</v>
      </c>
      <c r="E392" s="22" t="s">
        <v>2</v>
      </c>
      <c r="F392" s="26">
        <f t="shared" ref="F392:H393" si="136">F393</f>
        <v>14796800</v>
      </c>
      <c r="G392" s="26">
        <f t="shared" si="136"/>
        <v>14796800</v>
      </c>
      <c r="H392" s="26">
        <f t="shared" si="136"/>
        <v>15056900</v>
      </c>
      <c r="I392" s="65"/>
      <c r="J392" s="66"/>
      <c r="K392" s="66"/>
      <c r="L392" s="66"/>
    </row>
    <row r="393" spans="1:12" s="3" customFormat="1" ht="45" customHeight="1" outlineLevel="2" x14ac:dyDescent="0.2">
      <c r="A393" s="21" t="s">
        <v>105</v>
      </c>
      <c r="B393" s="22" t="s">
        <v>100</v>
      </c>
      <c r="C393" s="22" t="s">
        <v>62</v>
      </c>
      <c r="D393" s="35" t="s">
        <v>388</v>
      </c>
      <c r="E393" s="22" t="s">
        <v>84</v>
      </c>
      <c r="F393" s="26">
        <f t="shared" si="136"/>
        <v>14796800</v>
      </c>
      <c r="G393" s="26">
        <f t="shared" si="136"/>
        <v>14796800</v>
      </c>
      <c r="H393" s="26">
        <f t="shared" si="136"/>
        <v>15056900</v>
      </c>
      <c r="I393" s="65"/>
      <c r="J393" s="66"/>
      <c r="K393" s="66"/>
      <c r="L393" s="66"/>
    </row>
    <row r="394" spans="1:12" s="3" customFormat="1" ht="18" customHeight="1" outlineLevel="2" x14ac:dyDescent="0.2">
      <c r="A394" s="21" t="s">
        <v>41</v>
      </c>
      <c r="B394" s="22" t="s">
        <v>100</v>
      </c>
      <c r="C394" s="22" t="s">
        <v>62</v>
      </c>
      <c r="D394" s="35" t="s">
        <v>388</v>
      </c>
      <c r="E394" s="22" t="s">
        <v>42</v>
      </c>
      <c r="F394" s="52">
        <v>14796800</v>
      </c>
      <c r="G394" s="52">
        <v>14796800</v>
      </c>
      <c r="H394" s="52">
        <v>15056900</v>
      </c>
      <c r="I394" s="65"/>
      <c r="J394" s="66"/>
      <c r="K394" s="66"/>
      <c r="L394" s="66"/>
    </row>
    <row r="395" spans="1:12" s="3" customFormat="1" ht="68.25" customHeight="1" outlineLevel="2" x14ac:dyDescent="0.2">
      <c r="A395" s="31" t="s">
        <v>462</v>
      </c>
      <c r="B395" s="22" t="s">
        <v>100</v>
      </c>
      <c r="C395" s="22" t="s">
        <v>62</v>
      </c>
      <c r="D395" s="41" t="s">
        <v>463</v>
      </c>
      <c r="E395" s="22" t="s">
        <v>2</v>
      </c>
      <c r="F395" s="42">
        <f>F396</f>
        <v>371034.3</v>
      </c>
      <c r="G395" s="42">
        <f t="shared" ref="G395:H395" si="137">G396</f>
        <v>1484137.2</v>
      </c>
      <c r="H395" s="42">
        <f t="shared" si="137"/>
        <v>1484137.2</v>
      </c>
      <c r="I395" s="65"/>
      <c r="J395" s="66"/>
      <c r="K395" s="66"/>
      <c r="L395" s="66"/>
    </row>
    <row r="396" spans="1:12" s="3" customFormat="1" ht="47.25" customHeight="1" outlineLevel="2" x14ac:dyDescent="0.2">
      <c r="A396" s="31" t="s">
        <v>105</v>
      </c>
      <c r="B396" s="22" t="s">
        <v>100</v>
      </c>
      <c r="C396" s="22" t="s">
        <v>62</v>
      </c>
      <c r="D396" s="41" t="s">
        <v>463</v>
      </c>
      <c r="E396" s="22" t="s">
        <v>84</v>
      </c>
      <c r="F396" s="42">
        <f>F397</f>
        <v>371034.3</v>
      </c>
      <c r="G396" s="42">
        <f t="shared" ref="G396:H396" si="138">G397</f>
        <v>1484137.2</v>
      </c>
      <c r="H396" s="42">
        <f t="shared" si="138"/>
        <v>1484137.2</v>
      </c>
      <c r="I396" s="65"/>
      <c r="J396" s="66"/>
      <c r="K396" s="66"/>
      <c r="L396" s="66"/>
    </row>
    <row r="397" spans="1:12" s="3" customFormat="1" ht="24" customHeight="1" outlineLevel="2" x14ac:dyDescent="0.2">
      <c r="A397" s="31" t="s">
        <v>41</v>
      </c>
      <c r="B397" s="22" t="s">
        <v>100</v>
      </c>
      <c r="C397" s="22" t="s">
        <v>62</v>
      </c>
      <c r="D397" s="41" t="s">
        <v>463</v>
      </c>
      <c r="E397" s="22" t="s">
        <v>42</v>
      </c>
      <c r="F397" s="52">
        <v>371034.3</v>
      </c>
      <c r="G397" s="52">
        <v>1484137.2</v>
      </c>
      <c r="H397" s="52">
        <v>1484137.2</v>
      </c>
      <c r="I397" s="65"/>
      <c r="J397" s="66"/>
      <c r="K397" s="66"/>
      <c r="L397" s="66"/>
    </row>
    <row r="398" spans="1:12" s="3" customFormat="1" ht="31.5" customHeight="1" outlineLevel="2" x14ac:dyDescent="0.2">
      <c r="A398" s="19" t="s">
        <v>366</v>
      </c>
      <c r="B398" s="22" t="s">
        <v>100</v>
      </c>
      <c r="C398" s="22" t="s">
        <v>62</v>
      </c>
      <c r="D398" s="41" t="s">
        <v>489</v>
      </c>
      <c r="E398" s="22" t="s">
        <v>2</v>
      </c>
      <c r="F398" s="62">
        <f>F399</f>
        <v>257070</v>
      </c>
      <c r="G398" s="62">
        <f t="shared" ref="G398:H398" si="139">G399</f>
        <v>0</v>
      </c>
      <c r="H398" s="62">
        <f t="shared" si="139"/>
        <v>0</v>
      </c>
      <c r="I398" s="65"/>
      <c r="J398" s="66"/>
      <c r="K398" s="66"/>
      <c r="L398" s="66"/>
    </row>
    <row r="399" spans="1:12" s="3" customFormat="1" ht="45" customHeight="1" outlineLevel="2" x14ac:dyDescent="0.2">
      <c r="A399" s="31" t="s">
        <v>105</v>
      </c>
      <c r="B399" s="22" t="s">
        <v>100</v>
      </c>
      <c r="C399" s="22" t="s">
        <v>62</v>
      </c>
      <c r="D399" s="41" t="s">
        <v>489</v>
      </c>
      <c r="E399" s="22" t="s">
        <v>84</v>
      </c>
      <c r="F399" s="62">
        <f>F400</f>
        <v>257070</v>
      </c>
      <c r="G399" s="62">
        <f t="shared" ref="G399:H399" si="140">G400</f>
        <v>0</v>
      </c>
      <c r="H399" s="62">
        <f t="shared" si="140"/>
        <v>0</v>
      </c>
      <c r="I399" s="65"/>
      <c r="J399" s="66"/>
      <c r="K399" s="66"/>
      <c r="L399" s="66"/>
    </row>
    <row r="400" spans="1:12" s="3" customFormat="1" ht="24" customHeight="1" outlineLevel="2" x14ac:dyDescent="0.2">
      <c r="A400" s="31" t="s">
        <v>41</v>
      </c>
      <c r="B400" s="22" t="s">
        <v>100</v>
      </c>
      <c r="C400" s="22" t="s">
        <v>62</v>
      </c>
      <c r="D400" s="41" t="s">
        <v>489</v>
      </c>
      <c r="E400" s="22" t="s">
        <v>42</v>
      </c>
      <c r="F400" s="52">
        <v>257070</v>
      </c>
      <c r="G400" s="52">
        <v>0</v>
      </c>
      <c r="H400" s="52">
        <v>0</v>
      </c>
      <c r="I400" s="65"/>
      <c r="J400" s="66"/>
      <c r="K400" s="66"/>
      <c r="L400" s="66"/>
    </row>
    <row r="401" spans="1:12" s="3" customFormat="1" ht="25.5" outlineLevel="2" x14ac:dyDescent="0.2">
      <c r="A401" s="19" t="s">
        <v>282</v>
      </c>
      <c r="B401" s="18" t="s">
        <v>100</v>
      </c>
      <c r="C401" s="18" t="s">
        <v>62</v>
      </c>
      <c r="D401" s="41" t="s">
        <v>283</v>
      </c>
      <c r="E401" s="18" t="s">
        <v>2</v>
      </c>
      <c r="F401" s="13">
        <f t="shared" ref="F401:H402" si="141">F402</f>
        <v>4387073.6399999997</v>
      </c>
      <c r="G401" s="13">
        <f t="shared" si="141"/>
        <v>0</v>
      </c>
      <c r="H401" s="13">
        <f t="shared" si="141"/>
        <v>0</v>
      </c>
      <c r="I401" s="65"/>
      <c r="J401" s="66"/>
      <c r="K401" s="66"/>
      <c r="L401" s="66"/>
    </row>
    <row r="402" spans="1:12" s="3" customFormat="1" ht="42.75" customHeight="1" outlineLevel="2" x14ac:dyDescent="0.2">
      <c r="A402" s="19" t="s">
        <v>105</v>
      </c>
      <c r="B402" s="18" t="s">
        <v>100</v>
      </c>
      <c r="C402" s="18" t="s">
        <v>62</v>
      </c>
      <c r="D402" s="41" t="s">
        <v>283</v>
      </c>
      <c r="E402" s="18" t="s">
        <v>84</v>
      </c>
      <c r="F402" s="13">
        <f t="shared" si="141"/>
        <v>4387073.6399999997</v>
      </c>
      <c r="G402" s="13">
        <f t="shared" si="141"/>
        <v>0</v>
      </c>
      <c r="H402" s="13">
        <f t="shared" si="141"/>
        <v>0</v>
      </c>
      <c r="I402" s="65"/>
      <c r="J402" s="66"/>
      <c r="K402" s="66"/>
      <c r="L402" s="66"/>
    </row>
    <row r="403" spans="1:12" s="3" customFormat="1" ht="23.25" customHeight="1" outlineLevel="2" x14ac:dyDescent="0.2">
      <c r="A403" s="19" t="s">
        <v>41</v>
      </c>
      <c r="B403" s="18" t="s">
        <v>100</v>
      </c>
      <c r="C403" s="18" t="s">
        <v>62</v>
      </c>
      <c r="D403" s="41" t="s">
        <v>283</v>
      </c>
      <c r="E403" s="18" t="s">
        <v>42</v>
      </c>
      <c r="F403" s="28">
        <v>4387073.6399999997</v>
      </c>
      <c r="G403" s="28">
        <v>0</v>
      </c>
      <c r="H403" s="28">
        <v>0</v>
      </c>
      <c r="I403" s="65"/>
      <c r="J403" s="66"/>
      <c r="K403" s="66"/>
      <c r="L403" s="66"/>
    </row>
    <row r="404" spans="1:12" s="3" customFormat="1" ht="33.75" customHeight="1" x14ac:dyDescent="0.2">
      <c r="A404" s="10" t="s">
        <v>278</v>
      </c>
      <c r="B404" s="18" t="s">
        <v>100</v>
      </c>
      <c r="C404" s="18" t="s">
        <v>62</v>
      </c>
      <c r="D404" s="41" t="s">
        <v>284</v>
      </c>
      <c r="E404" s="18" t="s">
        <v>2</v>
      </c>
      <c r="F404" s="13">
        <f t="shared" ref="F404:H405" si="142">F405</f>
        <v>4964818</v>
      </c>
      <c r="G404" s="13">
        <f t="shared" si="142"/>
        <v>0</v>
      </c>
      <c r="H404" s="13">
        <f t="shared" si="142"/>
        <v>0</v>
      </c>
      <c r="I404" s="65"/>
      <c r="J404" s="66"/>
      <c r="K404" s="66"/>
      <c r="L404" s="66"/>
    </row>
    <row r="405" spans="1:12" s="3" customFormat="1" ht="45" customHeight="1" x14ac:dyDescent="0.2">
      <c r="A405" s="10" t="s">
        <v>105</v>
      </c>
      <c r="B405" s="18" t="s">
        <v>100</v>
      </c>
      <c r="C405" s="18" t="s">
        <v>62</v>
      </c>
      <c r="D405" s="41" t="s">
        <v>284</v>
      </c>
      <c r="E405" s="18" t="s">
        <v>84</v>
      </c>
      <c r="F405" s="13">
        <f t="shared" si="142"/>
        <v>4964818</v>
      </c>
      <c r="G405" s="13">
        <f t="shared" si="142"/>
        <v>0</v>
      </c>
      <c r="H405" s="13">
        <f t="shared" si="142"/>
        <v>0</v>
      </c>
      <c r="I405" s="65"/>
      <c r="J405" s="66"/>
      <c r="K405" s="66"/>
      <c r="L405" s="66"/>
    </row>
    <row r="406" spans="1:12" s="3" customFormat="1" ht="23.25" customHeight="1" x14ac:dyDescent="0.2">
      <c r="A406" s="10" t="s">
        <v>41</v>
      </c>
      <c r="B406" s="18" t="s">
        <v>100</v>
      </c>
      <c r="C406" s="18" t="s">
        <v>62</v>
      </c>
      <c r="D406" s="41" t="s">
        <v>284</v>
      </c>
      <c r="E406" s="18" t="s">
        <v>42</v>
      </c>
      <c r="F406" s="28">
        <v>4964818</v>
      </c>
      <c r="G406" s="28">
        <v>0</v>
      </c>
      <c r="H406" s="28">
        <v>0</v>
      </c>
      <c r="I406" s="65"/>
      <c r="J406" s="66"/>
      <c r="K406" s="66"/>
      <c r="L406" s="66"/>
    </row>
    <row r="407" spans="1:12" s="3" customFormat="1" ht="70.5" customHeight="1" x14ac:dyDescent="0.2">
      <c r="A407" s="30" t="s">
        <v>292</v>
      </c>
      <c r="B407" s="35" t="s">
        <v>100</v>
      </c>
      <c r="C407" s="35" t="s">
        <v>62</v>
      </c>
      <c r="D407" s="35" t="s">
        <v>295</v>
      </c>
      <c r="E407" s="57" t="s">
        <v>2</v>
      </c>
      <c r="F407" s="54">
        <f>F408</f>
        <v>120000</v>
      </c>
      <c r="G407" s="54">
        <f t="shared" ref="G407:H410" si="143">G408</f>
        <v>0</v>
      </c>
      <c r="H407" s="54">
        <f t="shared" si="143"/>
        <v>0</v>
      </c>
      <c r="I407" s="65"/>
      <c r="J407" s="66"/>
      <c r="K407" s="66"/>
      <c r="L407" s="66"/>
    </row>
    <row r="408" spans="1:12" s="3" customFormat="1" ht="46.5" customHeight="1" x14ac:dyDescent="0.2">
      <c r="A408" s="30" t="s">
        <v>472</v>
      </c>
      <c r="B408" s="35" t="s">
        <v>100</v>
      </c>
      <c r="C408" s="35" t="s">
        <v>62</v>
      </c>
      <c r="D408" s="35" t="s">
        <v>473</v>
      </c>
      <c r="E408" s="57" t="s">
        <v>2</v>
      </c>
      <c r="F408" s="54">
        <f>F409</f>
        <v>120000</v>
      </c>
      <c r="G408" s="54">
        <f t="shared" si="143"/>
        <v>0</v>
      </c>
      <c r="H408" s="54">
        <f t="shared" si="143"/>
        <v>0</v>
      </c>
      <c r="I408" s="65"/>
      <c r="J408" s="66"/>
      <c r="K408" s="66"/>
      <c r="L408" s="66"/>
    </row>
    <row r="409" spans="1:12" s="3" customFormat="1" ht="46.5" customHeight="1" x14ac:dyDescent="0.2">
      <c r="A409" s="30" t="s">
        <v>293</v>
      </c>
      <c r="B409" s="35" t="s">
        <v>100</v>
      </c>
      <c r="C409" s="35" t="s">
        <v>62</v>
      </c>
      <c r="D409" s="35" t="s">
        <v>296</v>
      </c>
      <c r="E409" s="57" t="s">
        <v>2</v>
      </c>
      <c r="F409" s="54">
        <f>F410</f>
        <v>120000</v>
      </c>
      <c r="G409" s="54">
        <f t="shared" si="143"/>
        <v>0</v>
      </c>
      <c r="H409" s="54">
        <f t="shared" si="143"/>
        <v>0</v>
      </c>
      <c r="I409" s="65"/>
      <c r="J409" s="66"/>
      <c r="K409" s="66"/>
      <c r="L409" s="66"/>
    </row>
    <row r="410" spans="1:12" s="3" customFormat="1" ht="46.5" customHeight="1" x14ac:dyDescent="0.2">
      <c r="A410" s="32" t="s">
        <v>105</v>
      </c>
      <c r="B410" s="35" t="s">
        <v>100</v>
      </c>
      <c r="C410" s="35" t="s">
        <v>62</v>
      </c>
      <c r="D410" s="35" t="s">
        <v>296</v>
      </c>
      <c r="E410" s="57" t="s">
        <v>84</v>
      </c>
      <c r="F410" s="54">
        <f>F411</f>
        <v>120000</v>
      </c>
      <c r="G410" s="54">
        <f t="shared" si="143"/>
        <v>0</v>
      </c>
      <c r="H410" s="54">
        <f t="shared" si="143"/>
        <v>0</v>
      </c>
      <c r="I410" s="65"/>
      <c r="J410" s="66"/>
      <c r="K410" s="66"/>
      <c r="L410" s="66"/>
    </row>
    <row r="411" spans="1:12" s="3" customFormat="1" ht="21" customHeight="1" x14ac:dyDescent="0.2">
      <c r="A411" s="32" t="s">
        <v>41</v>
      </c>
      <c r="B411" s="35" t="s">
        <v>100</v>
      </c>
      <c r="C411" s="35" t="s">
        <v>62</v>
      </c>
      <c r="D411" s="35" t="s">
        <v>296</v>
      </c>
      <c r="E411" s="57" t="s">
        <v>42</v>
      </c>
      <c r="F411" s="28">
        <v>120000</v>
      </c>
      <c r="G411" s="28">
        <v>0</v>
      </c>
      <c r="H411" s="28">
        <v>0</v>
      </c>
      <c r="I411" s="65"/>
      <c r="J411" s="66"/>
      <c r="K411" s="66"/>
      <c r="L411" s="66"/>
    </row>
    <row r="412" spans="1:12" s="3" customFormat="1" ht="17.25" customHeight="1" outlineLevel="2" x14ac:dyDescent="0.2">
      <c r="A412" s="32" t="s">
        <v>162</v>
      </c>
      <c r="B412" s="16" t="s">
        <v>100</v>
      </c>
      <c r="C412" s="16" t="s">
        <v>69</v>
      </c>
      <c r="D412" s="35" t="s">
        <v>61</v>
      </c>
      <c r="E412" s="22" t="s">
        <v>2</v>
      </c>
      <c r="F412" s="13">
        <f>F413+F427</f>
        <v>66352654.93</v>
      </c>
      <c r="G412" s="13">
        <f>G413+G427</f>
        <v>61885415</v>
      </c>
      <c r="H412" s="13">
        <f>H413+H427</f>
        <v>36100415</v>
      </c>
      <c r="I412" s="65"/>
      <c r="J412" s="66"/>
      <c r="K412" s="66"/>
      <c r="L412" s="66"/>
    </row>
    <row r="413" spans="1:12" s="3" customFormat="1" ht="51" x14ac:dyDescent="0.2">
      <c r="A413" s="10" t="s">
        <v>224</v>
      </c>
      <c r="B413" s="16" t="s">
        <v>100</v>
      </c>
      <c r="C413" s="16" t="s">
        <v>69</v>
      </c>
      <c r="D413" s="56" t="s">
        <v>118</v>
      </c>
      <c r="E413" s="22" t="s">
        <v>2</v>
      </c>
      <c r="F413" s="13">
        <f>F414</f>
        <v>40864551.93</v>
      </c>
      <c r="G413" s="13">
        <f>G414</f>
        <v>39045385</v>
      </c>
      <c r="H413" s="13">
        <f>H414</f>
        <v>13260385</v>
      </c>
      <c r="I413" s="65"/>
      <c r="J413" s="66"/>
      <c r="K413" s="66"/>
      <c r="L413" s="66"/>
    </row>
    <row r="414" spans="1:12" s="3" customFormat="1" ht="41.25" customHeight="1" x14ac:dyDescent="0.2">
      <c r="A414" s="10" t="s">
        <v>147</v>
      </c>
      <c r="B414" s="11" t="s">
        <v>100</v>
      </c>
      <c r="C414" s="11" t="s">
        <v>69</v>
      </c>
      <c r="D414" s="75" t="s">
        <v>119</v>
      </c>
      <c r="E414" s="18" t="s">
        <v>2</v>
      </c>
      <c r="F414" s="13">
        <f>F415+F418+F421+F424</f>
        <v>40864551.93</v>
      </c>
      <c r="G414" s="13">
        <f t="shared" ref="G414:H414" si="144">G415+G418+G421+G424</f>
        <v>39045385</v>
      </c>
      <c r="H414" s="13">
        <f t="shared" si="144"/>
        <v>13260385</v>
      </c>
      <c r="I414" s="65"/>
      <c r="J414" s="66"/>
      <c r="K414" s="66"/>
      <c r="L414" s="66"/>
    </row>
    <row r="415" spans="1:12" s="3" customFormat="1" ht="50.25" customHeight="1" x14ac:dyDescent="0.2">
      <c r="A415" s="10" t="s">
        <v>120</v>
      </c>
      <c r="B415" s="11" t="s">
        <v>100</v>
      </c>
      <c r="C415" s="11" t="s">
        <v>69</v>
      </c>
      <c r="D415" s="75" t="s">
        <v>121</v>
      </c>
      <c r="E415" s="18" t="s">
        <v>2</v>
      </c>
      <c r="F415" s="13">
        <f t="shared" ref="F415:H416" si="145">F416</f>
        <v>14639886</v>
      </c>
      <c r="G415" s="13">
        <f t="shared" si="145"/>
        <v>13255585</v>
      </c>
      <c r="H415" s="13">
        <f t="shared" si="145"/>
        <v>13255585</v>
      </c>
      <c r="I415" s="65"/>
      <c r="J415" s="66"/>
      <c r="K415" s="66"/>
      <c r="L415" s="66"/>
    </row>
    <row r="416" spans="1:12" s="3" customFormat="1" ht="48" customHeight="1" x14ac:dyDescent="0.2">
      <c r="A416" s="10" t="s">
        <v>105</v>
      </c>
      <c r="B416" s="11" t="s">
        <v>100</v>
      </c>
      <c r="C416" s="11" t="s">
        <v>69</v>
      </c>
      <c r="D416" s="75" t="s">
        <v>121</v>
      </c>
      <c r="E416" s="18" t="s">
        <v>84</v>
      </c>
      <c r="F416" s="13">
        <f t="shared" si="145"/>
        <v>14639886</v>
      </c>
      <c r="G416" s="13">
        <f t="shared" si="145"/>
        <v>13255585</v>
      </c>
      <c r="H416" s="13">
        <f t="shared" si="145"/>
        <v>13255585</v>
      </c>
      <c r="I416" s="65"/>
      <c r="J416" s="66"/>
      <c r="K416" s="66"/>
      <c r="L416" s="66"/>
    </row>
    <row r="417" spans="1:12" s="3" customFormat="1" ht="23.25" customHeight="1" x14ac:dyDescent="0.2">
      <c r="A417" s="10" t="s">
        <v>41</v>
      </c>
      <c r="B417" s="11" t="s">
        <v>100</v>
      </c>
      <c r="C417" s="11" t="s">
        <v>69</v>
      </c>
      <c r="D417" s="75" t="s">
        <v>121</v>
      </c>
      <c r="E417" s="22" t="s">
        <v>42</v>
      </c>
      <c r="F417" s="28">
        <v>14639886</v>
      </c>
      <c r="G417" s="28">
        <v>13255585</v>
      </c>
      <c r="H417" s="28">
        <v>13255585</v>
      </c>
      <c r="I417" s="65"/>
      <c r="J417" s="65"/>
      <c r="K417" s="66"/>
      <c r="L417" s="66"/>
    </row>
    <row r="418" spans="1:12" s="3" customFormat="1" ht="31.5" customHeight="1" x14ac:dyDescent="0.2">
      <c r="A418" s="19" t="s">
        <v>293</v>
      </c>
      <c r="B418" s="11" t="s">
        <v>100</v>
      </c>
      <c r="C418" s="11" t="s">
        <v>69</v>
      </c>
      <c r="D418" s="75" t="s">
        <v>339</v>
      </c>
      <c r="E418" s="18" t="s">
        <v>2</v>
      </c>
      <c r="F418" s="13">
        <f t="shared" ref="F418:H419" si="146">F419</f>
        <v>104800</v>
      </c>
      <c r="G418" s="13">
        <f t="shared" si="146"/>
        <v>4800</v>
      </c>
      <c r="H418" s="13">
        <f t="shared" si="146"/>
        <v>4800</v>
      </c>
      <c r="I418" s="65"/>
      <c r="J418" s="66"/>
      <c r="K418" s="66"/>
      <c r="L418" s="66"/>
    </row>
    <row r="419" spans="1:12" s="3" customFormat="1" ht="43.5" customHeight="1" x14ac:dyDescent="0.2">
      <c r="A419" s="19" t="s">
        <v>105</v>
      </c>
      <c r="B419" s="11" t="s">
        <v>100</v>
      </c>
      <c r="C419" s="11" t="s">
        <v>69</v>
      </c>
      <c r="D419" s="75" t="s">
        <v>339</v>
      </c>
      <c r="E419" s="18" t="s">
        <v>84</v>
      </c>
      <c r="F419" s="13">
        <f t="shared" si="146"/>
        <v>104800</v>
      </c>
      <c r="G419" s="13">
        <f t="shared" si="146"/>
        <v>4800</v>
      </c>
      <c r="H419" s="13">
        <f t="shared" si="146"/>
        <v>4800</v>
      </c>
      <c r="I419" s="65"/>
      <c r="J419" s="66"/>
      <c r="K419" s="66"/>
      <c r="L419" s="66"/>
    </row>
    <row r="420" spans="1:12" s="3" customFormat="1" ht="23.25" customHeight="1" x14ac:dyDescent="0.2">
      <c r="A420" s="19" t="s">
        <v>41</v>
      </c>
      <c r="B420" s="11" t="s">
        <v>100</v>
      </c>
      <c r="C420" s="11" t="s">
        <v>69</v>
      </c>
      <c r="D420" s="75" t="s">
        <v>339</v>
      </c>
      <c r="E420" s="22" t="s">
        <v>42</v>
      </c>
      <c r="F420" s="28">
        <v>104800</v>
      </c>
      <c r="G420" s="28">
        <v>4800</v>
      </c>
      <c r="H420" s="28">
        <v>4800</v>
      </c>
      <c r="I420" s="65"/>
      <c r="J420" s="66"/>
      <c r="K420" s="66"/>
      <c r="L420" s="66"/>
    </row>
    <row r="421" spans="1:12" s="3" customFormat="1" ht="45.75" customHeight="1" x14ac:dyDescent="0.2">
      <c r="A421" s="19" t="s">
        <v>471</v>
      </c>
      <c r="B421" s="11" t="s">
        <v>100</v>
      </c>
      <c r="C421" s="11" t="s">
        <v>69</v>
      </c>
      <c r="D421" s="75" t="s">
        <v>430</v>
      </c>
      <c r="E421" s="18" t="s">
        <v>2</v>
      </c>
      <c r="F421" s="29">
        <f>F422</f>
        <v>25920865.93</v>
      </c>
      <c r="G421" s="29">
        <f t="shared" ref="G421:H421" si="147">G422</f>
        <v>25785000</v>
      </c>
      <c r="H421" s="29">
        <f t="shared" si="147"/>
        <v>0</v>
      </c>
      <c r="I421" s="65"/>
      <c r="J421" s="66"/>
      <c r="K421" s="66"/>
      <c r="L421" s="66"/>
    </row>
    <row r="422" spans="1:12" s="3" customFormat="1" ht="39.75" customHeight="1" x14ac:dyDescent="0.2">
      <c r="A422" s="19" t="s">
        <v>105</v>
      </c>
      <c r="B422" s="11" t="s">
        <v>100</v>
      </c>
      <c r="C422" s="11" t="s">
        <v>69</v>
      </c>
      <c r="D422" s="75" t="s">
        <v>430</v>
      </c>
      <c r="E422" s="22" t="s">
        <v>84</v>
      </c>
      <c r="F422" s="29">
        <f>F423</f>
        <v>25920865.93</v>
      </c>
      <c r="G422" s="29">
        <f t="shared" ref="G422:H422" si="148">G423</f>
        <v>25785000</v>
      </c>
      <c r="H422" s="29">
        <f t="shared" si="148"/>
        <v>0</v>
      </c>
      <c r="I422" s="65"/>
      <c r="J422" s="66"/>
      <c r="K422" s="66"/>
      <c r="L422" s="66"/>
    </row>
    <row r="423" spans="1:12" s="3" customFormat="1" ht="23.25" customHeight="1" x14ac:dyDescent="0.2">
      <c r="A423" s="10" t="s">
        <v>41</v>
      </c>
      <c r="B423" s="11" t="s">
        <v>100</v>
      </c>
      <c r="C423" s="11" t="s">
        <v>69</v>
      </c>
      <c r="D423" s="75" t="s">
        <v>430</v>
      </c>
      <c r="E423" s="22" t="s">
        <v>42</v>
      </c>
      <c r="F423" s="28">
        <v>25920865.93</v>
      </c>
      <c r="G423" s="28">
        <v>25785000</v>
      </c>
      <c r="H423" s="28">
        <v>0</v>
      </c>
      <c r="I423" s="65"/>
      <c r="J423" s="66"/>
      <c r="K423" s="66"/>
      <c r="L423" s="66"/>
    </row>
    <row r="424" spans="1:12" s="3" customFormat="1" ht="33" customHeight="1" x14ac:dyDescent="0.2">
      <c r="A424" s="32" t="s">
        <v>287</v>
      </c>
      <c r="B424" s="56" t="s">
        <v>100</v>
      </c>
      <c r="C424" s="56" t="s">
        <v>69</v>
      </c>
      <c r="D424" s="56" t="s">
        <v>474</v>
      </c>
      <c r="E424" s="57" t="s">
        <v>2</v>
      </c>
      <c r="F424" s="54">
        <f>F425</f>
        <v>199000</v>
      </c>
      <c r="G424" s="54">
        <f t="shared" ref="G424:H425" si="149">G425</f>
        <v>0</v>
      </c>
      <c r="H424" s="54">
        <f t="shared" si="149"/>
        <v>0</v>
      </c>
      <c r="I424" s="65"/>
      <c r="J424" s="66"/>
      <c r="K424" s="66"/>
      <c r="L424" s="66"/>
    </row>
    <row r="425" spans="1:12" s="3" customFormat="1" ht="44.25" customHeight="1" x14ac:dyDescent="0.2">
      <c r="A425" s="32" t="s">
        <v>105</v>
      </c>
      <c r="B425" s="56" t="s">
        <v>100</v>
      </c>
      <c r="C425" s="56" t="s">
        <v>69</v>
      </c>
      <c r="D425" s="56" t="s">
        <v>474</v>
      </c>
      <c r="E425" s="57" t="s">
        <v>84</v>
      </c>
      <c r="F425" s="54">
        <f>F426</f>
        <v>199000</v>
      </c>
      <c r="G425" s="54">
        <f t="shared" si="149"/>
        <v>0</v>
      </c>
      <c r="H425" s="54">
        <f t="shared" si="149"/>
        <v>0</v>
      </c>
      <c r="I425" s="65"/>
      <c r="J425" s="66"/>
      <c r="K425" s="66"/>
      <c r="L425" s="66"/>
    </row>
    <row r="426" spans="1:12" s="3" customFormat="1" ht="23.25" customHeight="1" x14ac:dyDescent="0.2">
      <c r="A426" s="32" t="s">
        <v>41</v>
      </c>
      <c r="B426" s="56" t="s">
        <v>100</v>
      </c>
      <c r="C426" s="56" t="s">
        <v>69</v>
      </c>
      <c r="D426" s="56" t="s">
        <v>474</v>
      </c>
      <c r="E426" s="57" t="s">
        <v>42</v>
      </c>
      <c r="F426" s="28">
        <v>199000</v>
      </c>
      <c r="G426" s="28">
        <v>0</v>
      </c>
      <c r="H426" s="28">
        <v>0</v>
      </c>
      <c r="I426" s="65"/>
      <c r="J426" s="66"/>
      <c r="K426" s="66"/>
      <c r="L426" s="66"/>
    </row>
    <row r="427" spans="1:12" s="3" customFormat="1" ht="32.25" customHeight="1" x14ac:dyDescent="0.2">
      <c r="A427" s="10" t="s">
        <v>223</v>
      </c>
      <c r="B427" s="22" t="s">
        <v>100</v>
      </c>
      <c r="C427" s="22" t="s">
        <v>69</v>
      </c>
      <c r="D427" s="35" t="s">
        <v>101</v>
      </c>
      <c r="E427" s="22" t="s">
        <v>2</v>
      </c>
      <c r="F427" s="13">
        <f>F428</f>
        <v>25488103</v>
      </c>
      <c r="G427" s="13">
        <f>G428</f>
        <v>22840030</v>
      </c>
      <c r="H427" s="13">
        <f>H428</f>
        <v>22840030</v>
      </c>
      <c r="I427" s="65"/>
      <c r="J427" s="66"/>
      <c r="K427" s="66"/>
      <c r="L427" s="66"/>
    </row>
    <row r="428" spans="1:12" s="3" customFormat="1" ht="49.5" customHeight="1" x14ac:dyDescent="0.2">
      <c r="A428" s="10" t="s">
        <v>114</v>
      </c>
      <c r="B428" s="18" t="s">
        <v>100</v>
      </c>
      <c r="C428" s="18" t="s">
        <v>69</v>
      </c>
      <c r="D428" s="41" t="s">
        <v>115</v>
      </c>
      <c r="E428" s="18" t="s">
        <v>2</v>
      </c>
      <c r="F428" s="13">
        <f>F429+F435+F438+F441+F432</f>
        <v>25488103</v>
      </c>
      <c r="G428" s="13">
        <f>G429+G435+G438+G441+G432</f>
        <v>22840030</v>
      </c>
      <c r="H428" s="13">
        <f>H429+H435+H438+H441+H432</f>
        <v>22840030</v>
      </c>
      <c r="I428" s="65"/>
      <c r="J428" s="66"/>
      <c r="K428" s="66"/>
      <c r="L428" s="66"/>
    </row>
    <row r="429" spans="1:12" s="3" customFormat="1" ht="38.25" x14ac:dyDescent="0.2">
      <c r="A429" s="10" t="s">
        <v>116</v>
      </c>
      <c r="B429" s="18" t="s">
        <v>100</v>
      </c>
      <c r="C429" s="18" t="s">
        <v>69</v>
      </c>
      <c r="D429" s="41" t="s">
        <v>117</v>
      </c>
      <c r="E429" s="18" t="s">
        <v>2</v>
      </c>
      <c r="F429" s="13">
        <f t="shared" ref="F429:H430" si="150">F430</f>
        <v>24027938</v>
      </c>
      <c r="G429" s="13">
        <f t="shared" si="150"/>
        <v>21530925</v>
      </c>
      <c r="H429" s="13">
        <f t="shared" si="150"/>
        <v>21530925</v>
      </c>
      <c r="I429" s="65"/>
      <c r="J429" s="66"/>
      <c r="K429" s="66"/>
      <c r="L429" s="66"/>
    </row>
    <row r="430" spans="1:12" s="3" customFormat="1" ht="45.75" customHeight="1" x14ac:dyDescent="0.2">
      <c r="A430" s="10" t="s">
        <v>105</v>
      </c>
      <c r="B430" s="18" t="s">
        <v>100</v>
      </c>
      <c r="C430" s="18" t="s">
        <v>69</v>
      </c>
      <c r="D430" s="41" t="s">
        <v>117</v>
      </c>
      <c r="E430" s="18" t="s">
        <v>84</v>
      </c>
      <c r="F430" s="13">
        <f t="shared" si="150"/>
        <v>24027938</v>
      </c>
      <c r="G430" s="13">
        <f t="shared" si="150"/>
        <v>21530925</v>
      </c>
      <c r="H430" s="13">
        <f t="shared" si="150"/>
        <v>21530925</v>
      </c>
      <c r="I430" s="65"/>
      <c r="J430" s="66"/>
      <c r="K430" s="66"/>
      <c r="L430" s="66"/>
    </row>
    <row r="431" spans="1:12" s="3" customFormat="1" ht="26.25" customHeight="1" x14ac:dyDescent="0.2">
      <c r="A431" s="10" t="s">
        <v>41</v>
      </c>
      <c r="B431" s="18" t="s">
        <v>100</v>
      </c>
      <c r="C431" s="18" t="s">
        <v>69</v>
      </c>
      <c r="D431" s="41" t="s">
        <v>117</v>
      </c>
      <c r="E431" s="22" t="s">
        <v>42</v>
      </c>
      <c r="F431" s="28">
        <v>24027938</v>
      </c>
      <c r="G431" s="28">
        <v>21530925</v>
      </c>
      <c r="H431" s="28">
        <v>21530925</v>
      </c>
      <c r="I431" s="65"/>
      <c r="J431" s="65"/>
      <c r="K431" s="66"/>
      <c r="L431" s="66"/>
    </row>
    <row r="432" spans="1:12" s="3" customFormat="1" ht="31.5" customHeight="1" x14ac:dyDescent="0.2">
      <c r="A432" s="20" t="s">
        <v>389</v>
      </c>
      <c r="B432" s="18" t="s">
        <v>100</v>
      </c>
      <c r="C432" s="18" t="s">
        <v>69</v>
      </c>
      <c r="D432" s="35" t="s">
        <v>390</v>
      </c>
      <c r="E432" s="18" t="s">
        <v>2</v>
      </c>
      <c r="F432" s="13">
        <f t="shared" ref="F432:H433" si="151">F433</f>
        <v>1309105</v>
      </c>
      <c r="G432" s="13">
        <f t="shared" si="151"/>
        <v>1309105</v>
      </c>
      <c r="H432" s="13">
        <f t="shared" si="151"/>
        <v>1309105</v>
      </c>
      <c r="I432" s="65"/>
      <c r="J432" s="66"/>
      <c r="K432" s="66"/>
      <c r="L432" s="66"/>
    </row>
    <row r="433" spans="1:12" s="3" customFormat="1" ht="42" customHeight="1" x14ac:dyDescent="0.2">
      <c r="A433" s="20" t="s">
        <v>105</v>
      </c>
      <c r="B433" s="18" t="s">
        <v>100</v>
      </c>
      <c r="C433" s="18" t="s">
        <v>69</v>
      </c>
      <c r="D433" s="35" t="s">
        <v>390</v>
      </c>
      <c r="E433" s="18" t="s">
        <v>84</v>
      </c>
      <c r="F433" s="13">
        <f t="shared" si="151"/>
        <v>1309105</v>
      </c>
      <c r="G433" s="13">
        <f t="shared" si="151"/>
        <v>1309105</v>
      </c>
      <c r="H433" s="13">
        <f t="shared" si="151"/>
        <v>1309105</v>
      </c>
      <c r="I433" s="65"/>
      <c r="J433" s="66"/>
      <c r="K433" s="66"/>
      <c r="L433" s="66"/>
    </row>
    <row r="434" spans="1:12" s="3" customFormat="1" ht="26.25" customHeight="1" x14ac:dyDescent="0.2">
      <c r="A434" s="20" t="s">
        <v>41</v>
      </c>
      <c r="B434" s="18" t="s">
        <v>100</v>
      </c>
      <c r="C434" s="18" t="s">
        <v>69</v>
      </c>
      <c r="D434" s="35" t="s">
        <v>390</v>
      </c>
      <c r="E434" s="22" t="s">
        <v>42</v>
      </c>
      <c r="F434" s="28">
        <v>1309105</v>
      </c>
      <c r="G434" s="28">
        <v>1309105</v>
      </c>
      <c r="H434" s="28">
        <v>1309105</v>
      </c>
      <c r="I434" s="65"/>
      <c r="J434" s="66"/>
      <c r="K434" s="66"/>
      <c r="L434" s="66"/>
    </row>
    <row r="435" spans="1:12" s="3" customFormat="1" ht="38.25" x14ac:dyDescent="0.2">
      <c r="A435" s="19" t="s">
        <v>285</v>
      </c>
      <c r="B435" s="18" t="s">
        <v>100</v>
      </c>
      <c r="C435" s="18" t="s">
        <v>69</v>
      </c>
      <c r="D435" s="41" t="s">
        <v>288</v>
      </c>
      <c r="E435" s="18" t="s">
        <v>2</v>
      </c>
      <c r="F435" s="13">
        <f t="shared" ref="F435:H436" si="152">F436</f>
        <v>97000</v>
      </c>
      <c r="G435" s="13">
        <f t="shared" si="152"/>
        <v>0</v>
      </c>
      <c r="H435" s="13">
        <f t="shared" si="152"/>
        <v>0</v>
      </c>
      <c r="I435" s="65"/>
      <c r="J435" s="66"/>
      <c r="K435" s="66"/>
      <c r="L435" s="66"/>
    </row>
    <row r="436" spans="1:12" s="3" customFormat="1" ht="46.5" customHeight="1" x14ac:dyDescent="0.2">
      <c r="A436" s="19" t="s">
        <v>105</v>
      </c>
      <c r="B436" s="18" t="s">
        <v>100</v>
      </c>
      <c r="C436" s="18" t="s">
        <v>69</v>
      </c>
      <c r="D436" s="41" t="s">
        <v>288</v>
      </c>
      <c r="E436" s="18" t="s">
        <v>84</v>
      </c>
      <c r="F436" s="13">
        <f t="shared" si="152"/>
        <v>97000</v>
      </c>
      <c r="G436" s="13">
        <f t="shared" si="152"/>
        <v>0</v>
      </c>
      <c r="H436" s="13">
        <f t="shared" si="152"/>
        <v>0</v>
      </c>
      <c r="I436" s="65"/>
      <c r="J436" s="66"/>
      <c r="K436" s="66"/>
      <c r="L436" s="66"/>
    </row>
    <row r="437" spans="1:12" s="3" customFormat="1" ht="19.5" customHeight="1" x14ac:dyDescent="0.2">
      <c r="A437" s="19" t="s">
        <v>41</v>
      </c>
      <c r="B437" s="18" t="s">
        <v>100</v>
      </c>
      <c r="C437" s="18" t="s">
        <v>69</v>
      </c>
      <c r="D437" s="41" t="s">
        <v>288</v>
      </c>
      <c r="E437" s="18" t="s">
        <v>42</v>
      </c>
      <c r="F437" s="28">
        <v>97000</v>
      </c>
      <c r="G437" s="28">
        <v>0</v>
      </c>
      <c r="H437" s="28">
        <v>0</v>
      </c>
      <c r="I437" s="65"/>
      <c r="J437" s="66"/>
      <c r="K437" s="66"/>
      <c r="L437" s="66"/>
    </row>
    <row r="438" spans="1:12" s="3" customFormat="1" ht="31.5" customHeight="1" x14ac:dyDescent="0.2">
      <c r="A438" s="19" t="s">
        <v>286</v>
      </c>
      <c r="B438" s="18" t="s">
        <v>100</v>
      </c>
      <c r="C438" s="18" t="s">
        <v>69</v>
      </c>
      <c r="D438" s="41" t="s">
        <v>470</v>
      </c>
      <c r="E438" s="18" t="s">
        <v>2</v>
      </c>
      <c r="F438" s="13">
        <f t="shared" ref="F438:H439" si="153">F439</f>
        <v>46060</v>
      </c>
      <c r="G438" s="13">
        <f t="shared" si="153"/>
        <v>0</v>
      </c>
      <c r="H438" s="13">
        <f t="shared" si="153"/>
        <v>0</v>
      </c>
      <c r="I438" s="65"/>
      <c r="J438" s="66"/>
      <c r="K438" s="66"/>
      <c r="L438" s="66"/>
    </row>
    <row r="439" spans="1:12" s="3" customFormat="1" ht="43.5" customHeight="1" x14ac:dyDescent="0.2">
      <c r="A439" s="19" t="s">
        <v>105</v>
      </c>
      <c r="B439" s="18" t="s">
        <v>100</v>
      </c>
      <c r="C439" s="18" t="s">
        <v>69</v>
      </c>
      <c r="D439" s="41" t="s">
        <v>470</v>
      </c>
      <c r="E439" s="18" t="s">
        <v>84</v>
      </c>
      <c r="F439" s="13">
        <f t="shared" si="153"/>
        <v>46060</v>
      </c>
      <c r="G439" s="13">
        <f t="shared" si="153"/>
        <v>0</v>
      </c>
      <c r="H439" s="13">
        <f t="shared" si="153"/>
        <v>0</v>
      </c>
      <c r="I439" s="65"/>
      <c r="J439" s="66"/>
      <c r="K439" s="66"/>
      <c r="L439" s="66"/>
    </row>
    <row r="440" spans="1:12" s="3" customFormat="1" ht="18.75" customHeight="1" x14ac:dyDescent="0.2">
      <c r="A440" s="19" t="s">
        <v>41</v>
      </c>
      <c r="B440" s="18" t="s">
        <v>100</v>
      </c>
      <c r="C440" s="18" t="s">
        <v>69</v>
      </c>
      <c r="D440" s="41" t="s">
        <v>470</v>
      </c>
      <c r="E440" s="57" t="s">
        <v>42</v>
      </c>
      <c r="F440" s="28">
        <v>46060</v>
      </c>
      <c r="G440" s="28">
        <v>0</v>
      </c>
      <c r="H440" s="28">
        <v>0</v>
      </c>
      <c r="I440" s="65"/>
      <c r="J440" s="66"/>
      <c r="K440" s="66"/>
      <c r="L440" s="66"/>
    </row>
    <row r="441" spans="1:12" s="3" customFormat="1" ht="31.5" customHeight="1" x14ac:dyDescent="0.2">
      <c r="A441" s="19" t="s">
        <v>287</v>
      </c>
      <c r="B441" s="18" t="s">
        <v>100</v>
      </c>
      <c r="C441" s="18" t="s">
        <v>69</v>
      </c>
      <c r="D441" s="41" t="s">
        <v>289</v>
      </c>
      <c r="E441" s="18" t="s">
        <v>2</v>
      </c>
      <c r="F441" s="13">
        <f t="shared" ref="F441:H442" si="154">F442</f>
        <v>8000</v>
      </c>
      <c r="G441" s="13">
        <f t="shared" si="154"/>
        <v>0</v>
      </c>
      <c r="H441" s="13">
        <f t="shared" si="154"/>
        <v>0</v>
      </c>
      <c r="I441" s="65"/>
      <c r="J441" s="66"/>
      <c r="K441" s="66"/>
      <c r="L441" s="66"/>
    </row>
    <row r="442" spans="1:12" s="3" customFormat="1" ht="43.5" customHeight="1" x14ac:dyDescent="0.2">
      <c r="A442" s="19" t="s">
        <v>105</v>
      </c>
      <c r="B442" s="18" t="s">
        <v>100</v>
      </c>
      <c r="C442" s="18" t="s">
        <v>69</v>
      </c>
      <c r="D442" s="41" t="s">
        <v>289</v>
      </c>
      <c r="E442" s="18" t="s">
        <v>84</v>
      </c>
      <c r="F442" s="13">
        <f t="shared" si="154"/>
        <v>8000</v>
      </c>
      <c r="G442" s="13">
        <f t="shared" si="154"/>
        <v>0</v>
      </c>
      <c r="H442" s="13">
        <f t="shared" si="154"/>
        <v>0</v>
      </c>
      <c r="I442" s="65"/>
      <c r="J442" s="66"/>
      <c r="K442" s="66"/>
      <c r="L442" s="66"/>
    </row>
    <row r="443" spans="1:12" s="3" customFormat="1" ht="21" customHeight="1" x14ac:dyDescent="0.2">
      <c r="A443" s="19" t="s">
        <v>41</v>
      </c>
      <c r="B443" s="18" t="s">
        <v>100</v>
      </c>
      <c r="C443" s="18" t="s">
        <v>69</v>
      </c>
      <c r="D443" s="41" t="s">
        <v>289</v>
      </c>
      <c r="E443" s="18" t="s">
        <v>42</v>
      </c>
      <c r="F443" s="28">
        <v>8000</v>
      </c>
      <c r="G443" s="28">
        <v>0</v>
      </c>
      <c r="H443" s="28">
        <v>0</v>
      </c>
      <c r="I443" s="65"/>
      <c r="J443" s="66"/>
      <c r="K443" s="66"/>
      <c r="L443" s="66"/>
    </row>
    <row r="444" spans="1:12" s="3" customFormat="1" ht="29.25" customHeight="1" x14ac:dyDescent="0.2">
      <c r="A444" s="19" t="s">
        <v>370</v>
      </c>
      <c r="B444" s="16" t="s">
        <v>100</v>
      </c>
      <c r="C444" s="16" t="s">
        <v>73</v>
      </c>
      <c r="D444" s="56" t="s">
        <v>61</v>
      </c>
      <c r="E444" s="16" t="s">
        <v>2</v>
      </c>
      <c r="F444" s="13">
        <f t="shared" ref="F444:H447" si="155">F445</f>
        <v>200000</v>
      </c>
      <c r="G444" s="13">
        <f t="shared" si="155"/>
        <v>200000</v>
      </c>
      <c r="H444" s="13">
        <f t="shared" si="155"/>
        <v>200000</v>
      </c>
      <c r="I444" s="65"/>
      <c r="J444" s="66"/>
      <c r="K444" s="66"/>
      <c r="L444" s="66"/>
    </row>
    <row r="445" spans="1:12" s="3" customFormat="1" ht="42.75" customHeight="1" x14ac:dyDescent="0.2">
      <c r="A445" s="10" t="s">
        <v>371</v>
      </c>
      <c r="B445" s="11" t="s">
        <v>100</v>
      </c>
      <c r="C445" s="11" t="s">
        <v>73</v>
      </c>
      <c r="D445" s="75" t="s">
        <v>372</v>
      </c>
      <c r="E445" s="11" t="s">
        <v>2</v>
      </c>
      <c r="F445" s="13">
        <f t="shared" si="155"/>
        <v>200000</v>
      </c>
      <c r="G445" s="13">
        <f t="shared" si="155"/>
        <v>200000</v>
      </c>
      <c r="H445" s="13">
        <f t="shared" si="155"/>
        <v>200000</v>
      </c>
      <c r="I445" s="65"/>
      <c r="J445" s="66"/>
      <c r="K445" s="66"/>
      <c r="L445" s="66"/>
    </row>
    <row r="446" spans="1:12" s="3" customFormat="1" ht="57.75" customHeight="1" x14ac:dyDescent="0.2">
      <c r="A446" s="19" t="s">
        <v>374</v>
      </c>
      <c r="B446" s="11" t="s">
        <v>100</v>
      </c>
      <c r="C446" s="11" t="s">
        <v>73</v>
      </c>
      <c r="D446" s="75" t="s">
        <v>373</v>
      </c>
      <c r="E446" s="11" t="s">
        <v>2</v>
      </c>
      <c r="F446" s="13">
        <f t="shared" si="155"/>
        <v>200000</v>
      </c>
      <c r="G446" s="13">
        <f t="shared" si="155"/>
        <v>200000</v>
      </c>
      <c r="H446" s="13">
        <f t="shared" si="155"/>
        <v>200000</v>
      </c>
      <c r="I446" s="65"/>
      <c r="J446" s="66"/>
      <c r="K446" s="66"/>
      <c r="L446" s="66"/>
    </row>
    <row r="447" spans="1:12" s="3" customFormat="1" ht="33" customHeight="1" x14ac:dyDescent="0.2">
      <c r="A447" s="19" t="s">
        <v>262</v>
      </c>
      <c r="B447" s="11" t="s">
        <v>100</v>
      </c>
      <c r="C447" s="11" t="s">
        <v>73</v>
      </c>
      <c r="D447" s="75" t="s">
        <v>373</v>
      </c>
      <c r="E447" s="11" t="s">
        <v>74</v>
      </c>
      <c r="F447" s="13">
        <f t="shared" si="155"/>
        <v>200000</v>
      </c>
      <c r="G447" s="13">
        <f t="shared" si="155"/>
        <v>200000</v>
      </c>
      <c r="H447" s="13">
        <f t="shared" si="155"/>
        <v>200000</v>
      </c>
      <c r="I447" s="65"/>
      <c r="J447" s="66"/>
      <c r="K447" s="66"/>
      <c r="L447" s="66"/>
    </row>
    <row r="448" spans="1:12" s="3" customFormat="1" ht="44.25" customHeight="1" x14ac:dyDescent="0.2">
      <c r="A448" s="19" t="s">
        <v>233</v>
      </c>
      <c r="B448" s="11" t="s">
        <v>100</v>
      </c>
      <c r="C448" s="11" t="s">
        <v>73</v>
      </c>
      <c r="D448" s="75" t="s">
        <v>373</v>
      </c>
      <c r="E448" s="16" t="s">
        <v>6</v>
      </c>
      <c r="F448" s="28">
        <v>200000</v>
      </c>
      <c r="G448" s="28">
        <v>200000</v>
      </c>
      <c r="H448" s="28">
        <v>200000</v>
      </c>
      <c r="I448" s="65"/>
      <c r="J448" s="66"/>
      <c r="K448" s="66"/>
      <c r="L448" s="66"/>
    </row>
    <row r="449" spans="1:12" s="3" customFormat="1" x14ac:dyDescent="0.2">
      <c r="A449" s="19" t="s">
        <v>163</v>
      </c>
      <c r="B449" s="11" t="s">
        <v>100</v>
      </c>
      <c r="C449" s="11" t="s">
        <v>100</v>
      </c>
      <c r="D449" s="41" t="s">
        <v>61</v>
      </c>
      <c r="E449" s="18" t="s">
        <v>2</v>
      </c>
      <c r="F449" s="13">
        <f>F450</f>
        <v>350000</v>
      </c>
      <c r="G449" s="13">
        <f t="shared" ref="G449:H449" si="156">G450</f>
        <v>0</v>
      </c>
      <c r="H449" s="13">
        <f t="shared" si="156"/>
        <v>0</v>
      </c>
      <c r="I449" s="65"/>
      <c r="J449" s="66"/>
      <c r="K449" s="66"/>
      <c r="L449" s="66"/>
    </row>
    <row r="450" spans="1:12" s="3" customFormat="1" ht="51" x14ac:dyDescent="0.2">
      <c r="A450" s="10" t="s">
        <v>224</v>
      </c>
      <c r="B450" s="11" t="s">
        <v>100</v>
      </c>
      <c r="C450" s="11" t="s">
        <v>100</v>
      </c>
      <c r="D450" s="75" t="s">
        <v>118</v>
      </c>
      <c r="E450" s="18" t="s">
        <v>2</v>
      </c>
      <c r="F450" s="13">
        <f>F451</f>
        <v>350000</v>
      </c>
      <c r="G450" s="13">
        <f>G451</f>
        <v>0</v>
      </c>
      <c r="H450" s="13">
        <f>H451</f>
        <v>0</v>
      </c>
      <c r="I450" s="65"/>
      <c r="J450" s="66"/>
      <c r="K450" s="66"/>
      <c r="L450" s="66"/>
    </row>
    <row r="451" spans="1:12" s="3" customFormat="1" ht="18" customHeight="1" x14ac:dyDescent="0.2">
      <c r="A451" s="19" t="s">
        <v>301</v>
      </c>
      <c r="B451" s="11" t="s">
        <v>100</v>
      </c>
      <c r="C451" s="11" t="s">
        <v>100</v>
      </c>
      <c r="D451" s="75" t="s">
        <v>303</v>
      </c>
      <c r="E451" s="18" t="s">
        <v>2</v>
      </c>
      <c r="F451" s="13">
        <f>F455+F452</f>
        <v>350000</v>
      </c>
      <c r="G451" s="13">
        <f>G455+G452</f>
        <v>0</v>
      </c>
      <c r="H451" s="13">
        <f>H455+H452</f>
        <v>0</v>
      </c>
      <c r="I451" s="65"/>
      <c r="J451" s="66"/>
      <c r="K451" s="66"/>
      <c r="L451" s="66"/>
    </row>
    <row r="452" spans="1:12" s="3" customFormat="1" ht="36" customHeight="1" x14ac:dyDescent="0.2">
      <c r="A452" s="21" t="s">
        <v>400</v>
      </c>
      <c r="B452" s="11" t="s">
        <v>100</v>
      </c>
      <c r="C452" s="11" t="s">
        <v>100</v>
      </c>
      <c r="D452" s="56" t="s">
        <v>401</v>
      </c>
      <c r="E452" s="22" t="s">
        <v>2</v>
      </c>
      <c r="F452" s="13">
        <f t="shared" ref="F452:H453" si="157">F453</f>
        <v>100000</v>
      </c>
      <c r="G452" s="13">
        <f t="shared" si="157"/>
        <v>0</v>
      </c>
      <c r="H452" s="13">
        <f t="shared" si="157"/>
        <v>0</v>
      </c>
      <c r="I452" s="65"/>
      <c r="J452" s="66"/>
      <c r="K452" s="66"/>
      <c r="L452" s="66"/>
    </row>
    <row r="453" spans="1:12" s="3" customFormat="1" ht="34.5" customHeight="1" x14ac:dyDescent="0.2">
      <c r="A453" s="21" t="s">
        <v>324</v>
      </c>
      <c r="B453" s="11" t="s">
        <v>100</v>
      </c>
      <c r="C453" s="11" t="s">
        <v>100</v>
      </c>
      <c r="D453" s="56" t="s">
        <v>401</v>
      </c>
      <c r="E453" s="22" t="s">
        <v>84</v>
      </c>
      <c r="F453" s="13">
        <f t="shared" si="157"/>
        <v>100000</v>
      </c>
      <c r="G453" s="13">
        <f t="shared" si="157"/>
        <v>0</v>
      </c>
      <c r="H453" s="13">
        <f t="shared" si="157"/>
        <v>0</v>
      </c>
      <c r="I453" s="65"/>
      <c r="J453" s="66"/>
      <c r="K453" s="66"/>
      <c r="L453" s="66"/>
    </row>
    <row r="454" spans="1:12" s="3" customFormat="1" ht="37.5" customHeight="1" x14ac:dyDescent="0.2">
      <c r="A454" s="21" t="s">
        <v>75</v>
      </c>
      <c r="B454" s="11" t="s">
        <v>100</v>
      </c>
      <c r="C454" s="11" t="s">
        <v>100</v>
      </c>
      <c r="D454" s="56" t="s">
        <v>401</v>
      </c>
      <c r="E454" s="22" t="s">
        <v>42</v>
      </c>
      <c r="F454" s="28">
        <v>100000</v>
      </c>
      <c r="G454" s="28">
        <v>0</v>
      </c>
      <c r="H454" s="28">
        <v>0</v>
      </c>
      <c r="I454" s="65"/>
      <c r="J454" s="66"/>
      <c r="K454" s="66"/>
      <c r="L454" s="66"/>
    </row>
    <row r="455" spans="1:12" s="3" customFormat="1" ht="21" customHeight="1" x14ac:dyDescent="0.2">
      <c r="A455" s="19" t="s">
        <v>302</v>
      </c>
      <c r="B455" s="11" t="s">
        <v>100</v>
      </c>
      <c r="C455" s="11" t="s">
        <v>100</v>
      </c>
      <c r="D455" s="75" t="s">
        <v>304</v>
      </c>
      <c r="E455" s="18" t="s">
        <v>2</v>
      </c>
      <c r="F455" s="13">
        <f t="shared" ref="F455:H456" si="158">F456</f>
        <v>250000</v>
      </c>
      <c r="G455" s="13">
        <f t="shared" si="158"/>
        <v>0</v>
      </c>
      <c r="H455" s="13">
        <f t="shared" si="158"/>
        <v>0</v>
      </c>
      <c r="I455" s="65"/>
      <c r="J455" s="66"/>
      <c r="K455" s="66"/>
      <c r="L455" s="66"/>
    </row>
    <row r="456" spans="1:12" s="3" customFormat="1" ht="43.5" customHeight="1" x14ac:dyDescent="0.2">
      <c r="A456" s="19" t="s">
        <v>105</v>
      </c>
      <c r="B456" s="11" t="s">
        <v>100</v>
      </c>
      <c r="C456" s="11" t="s">
        <v>100</v>
      </c>
      <c r="D456" s="75" t="s">
        <v>304</v>
      </c>
      <c r="E456" s="18" t="s">
        <v>84</v>
      </c>
      <c r="F456" s="13">
        <f t="shared" si="158"/>
        <v>250000</v>
      </c>
      <c r="G456" s="13">
        <f t="shared" si="158"/>
        <v>0</v>
      </c>
      <c r="H456" s="13">
        <f t="shared" si="158"/>
        <v>0</v>
      </c>
      <c r="I456" s="65"/>
      <c r="J456" s="66"/>
      <c r="K456" s="66"/>
      <c r="L456" s="66"/>
    </row>
    <row r="457" spans="1:12" s="3" customFormat="1" ht="15.75" customHeight="1" x14ac:dyDescent="0.2">
      <c r="A457" s="19" t="s">
        <v>41</v>
      </c>
      <c r="B457" s="11" t="s">
        <v>100</v>
      </c>
      <c r="C457" s="11" t="s">
        <v>100</v>
      </c>
      <c r="D457" s="75" t="s">
        <v>304</v>
      </c>
      <c r="E457" s="18" t="s">
        <v>42</v>
      </c>
      <c r="F457" s="28">
        <v>250000</v>
      </c>
      <c r="G457" s="28">
        <v>0</v>
      </c>
      <c r="H457" s="28">
        <v>0</v>
      </c>
      <c r="I457" s="65"/>
      <c r="J457" s="66"/>
      <c r="K457" s="66"/>
      <c r="L457" s="66"/>
    </row>
    <row r="458" spans="1:12" s="3" customFormat="1" ht="22.5" customHeight="1" x14ac:dyDescent="0.2">
      <c r="A458" s="10" t="s">
        <v>27</v>
      </c>
      <c r="B458" s="22" t="s">
        <v>100</v>
      </c>
      <c r="C458" s="22" t="s">
        <v>92</v>
      </c>
      <c r="D458" s="35" t="s">
        <v>61</v>
      </c>
      <c r="E458" s="22" t="s">
        <v>2</v>
      </c>
      <c r="F458" s="13">
        <f>F459+F487</f>
        <v>22609569.859999999</v>
      </c>
      <c r="G458" s="13">
        <f>G459+G487</f>
        <v>21264433.039999999</v>
      </c>
      <c r="H458" s="13">
        <f>H459+H487</f>
        <v>21343111.039999999</v>
      </c>
      <c r="I458" s="65"/>
      <c r="J458" s="66"/>
      <c r="K458" s="66"/>
      <c r="L458" s="66"/>
    </row>
    <row r="459" spans="1:12" s="3" customFormat="1" ht="38.25" x14ac:dyDescent="0.2">
      <c r="A459" s="10" t="s">
        <v>223</v>
      </c>
      <c r="B459" s="18" t="s">
        <v>100</v>
      </c>
      <c r="C459" s="18" t="s">
        <v>92</v>
      </c>
      <c r="D459" s="41" t="s">
        <v>101</v>
      </c>
      <c r="E459" s="18" t="s">
        <v>2</v>
      </c>
      <c r="F459" s="13">
        <f>F460+F473+F469</f>
        <v>20555736.859999999</v>
      </c>
      <c r="G459" s="13">
        <f>G460+G473+G469</f>
        <v>19139891.039999999</v>
      </c>
      <c r="H459" s="13">
        <f>H460+H473+H469</f>
        <v>19139891.039999999</v>
      </c>
      <c r="I459" s="65"/>
      <c r="J459" s="66"/>
      <c r="K459" s="66"/>
      <c r="L459" s="66"/>
    </row>
    <row r="460" spans="1:12" s="3" customFormat="1" ht="45" customHeight="1" x14ac:dyDescent="0.2">
      <c r="A460" s="10" t="s">
        <v>114</v>
      </c>
      <c r="B460" s="18" t="s">
        <v>100</v>
      </c>
      <c r="C460" s="18" t="s">
        <v>92</v>
      </c>
      <c r="D460" s="41" t="s">
        <v>115</v>
      </c>
      <c r="E460" s="18" t="s">
        <v>2</v>
      </c>
      <c r="F460" s="13">
        <f>F464+F461</f>
        <v>3321953.5</v>
      </c>
      <c r="G460" s="13">
        <f t="shared" ref="G460:H460" si="159">G464+G461</f>
        <v>2903836.04</v>
      </c>
      <c r="H460" s="13">
        <f t="shared" si="159"/>
        <v>2903836.04</v>
      </c>
      <c r="I460" s="65"/>
      <c r="J460" s="66"/>
      <c r="K460" s="66"/>
      <c r="L460" s="66"/>
    </row>
    <row r="461" spans="1:12" s="3" customFormat="1" ht="33.75" customHeight="1" x14ac:dyDescent="0.2">
      <c r="A461" s="31" t="s">
        <v>290</v>
      </c>
      <c r="B461" s="18" t="s">
        <v>100</v>
      </c>
      <c r="C461" s="18" t="s">
        <v>92</v>
      </c>
      <c r="D461" s="41" t="s">
        <v>291</v>
      </c>
      <c r="E461" s="18" t="s">
        <v>2</v>
      </c>
      <c r="F461" s="13">
        <f>F462</f>
        <v>1165330</v>
      </c>
      <c r="G461" s="13">
        <f t="shared" ref="G461:H461" si="160">G462</f>
        <v>0</v>
      </c>
      <c r="H461" s="13">
        <f t="shared" si="160"/>
        <v>0</v>
      </c>
      <c r="I461" s="65"/>
      <c r="J461" s="66"/>
      <c r="K461" s="66"/>
      <c r="L461" s="66"/>
    </row>
    <row r="462" spans="1:12" s="3" customFormat="1" ht="45" customHeight="1" x14ac:dyDescent="0.2">
      <c r="A462" s="31" t="s">
        <v>105</v>
      </c>
      <c r="B462" s="18" t="s">
        <v>100</v>
      </c>
      <c r="C462" s="18" t="s">
        <v>92</v>
      </c>
      <c r="D462" s="41" t="s">
        <v>291</v>
      </c>
      <c r="E462" s="18" t="s">
        <v>84</v>
      </c>
      <c r="F462" s="13">
        <f>F463</f>
        <v>1165330</v>
      </c>
      <c r="G462" s="13">
        <f t="shared" ref="G462:H462" si="161">G463</f>
        <v>0</v>
      </c>
      <c r="H462" s="13">
        <f t="shared" si="161"/>
        <v>0</v>
      </c>
      <c r="I462" s="65"/>
      <c r="J462" s="66"/>
      <c r="K462" s="66"/>
      <c r="L462" s="66"/>
    </row>
    <row r="463" spans="1:12" s="3" customFormat="1" ht="26.25" customHeight="1" x14ac:dyDescent="0.2">
      <c r="A463" s="31" t="s">
        <v>41</v>
      </c>
      <c r="B463" s="18" t="s">
        <v>100</v>
      </c>
      <c r="C463" s="18" t="s">
        <v>92</v>
      </c>
      <c r="D463" s="41" t="s">
        <v>291</v>
      </c>
      <c r="E463" s="18" t="s">
        <v>42</v>
      </c>
      <c r="F463" s="28">
        <v>1165330</v>
      </c>
      <c r="G463" s="28">
        <v>0</v>
      </c>
      <c r="H463" s="28">
        <v>0</v>
      </c>
      <c r="I463" s="65"/>
      <c r="J463" s="66"/>
      <c r="K463" s="66"/>
      <c r="L463" s="66"/>
    </row>
    <row r="464" spans="1:12" s="3" customFormat="1" ht="45" customHeight="1" x14ac:dyDescent="0.2">
      <c r="A464" s="10" t="s">
        <v>429</v>
      </c>
      <c r="B464" s="18" t="s">
        <v>100</v>
      </c>
      <c r="C464" s="18" t="s">
        <v>92</v>
      </c>
      <c r="D464" s="41" t="s">
        <v>122</v>
      </c>
      <c r="E464" s="18" t="s">
        <v>2</v>
      </c>
      <c r="F464" s="13">
        <f>F465+F467</f>
        <v>2156623.5</v>
      </c>
      <c r="G464" s="13">
        <f t="shared" ref="G464:H464" si="162">G465+G467</f>
        <v>2903836.04</v>
      </c>
      <c r="H464" s="13">
        <f t="shared" si="162"/>
        <v>2903836.04</v>
      </c>
      <c r="I464" s="65"/>
      <c r="J464" s="66"/>
      <c r="K464" s="66"/>
      <c r="L464" s="66"/>
    </row>
    <row r="465" spans="1:12" s="3" customFormat="1" ht="26.25" customHeight="1" x14ac:dyDescent="0.2">
      <c r="A465" s="10" t="s">
        <v>123</v>
      </c>
      <c r="B465" s="18" t="s">
        <v>100</v>
      </c>
      <c r="C465" s="18" t="s">
        <v>92</v>
      </c>
      <c r="D465" s="41" t="s">
        <v>122</v>
      </c>
      <c r="E465" s="18" t="s">
        <v>124</v>
      </c>
      <c r="F465" s="13">
        <f>F466</f>
        <v>120000</v>
      </c>
      <c r="G465" s="13">
        <f t="shared" ref="G465:H465" si="163">G466</f>
        <v>120000</v>
      </c>
      <c r="H465" s="13">
        <f t="shared" si="163"/>
        <v>120000</v>
      </c>
      <c r="I465" s="65"/>
      <c r="J465" s="66"/>
      <c r="K465" s="66"/>
      <c r="L465" s="66"/>
    </row>
    <row r="466" spans="1:12" s="3" customFormat="1" ht="29.25" customHeight="1" x14ac:dyDescent="0.2">
      <c r="A466" s="10" t="s">
        <v>45</v>
      </c>
      <c r="B466" s="18" t="s">
        <v>100</v>
      </c>
      <c r="C466" s="18" t="s">
        <v>92</v>
      </c>
      <c r="D466" s="41" t="s">
        <v>122</v>
      </c>
      <c r="E466" s="22" t="s">
        <v>46</v>
      </c>
      <c r="F466" s="28">
        <v>120000</v>
      </c>
      <c r="G466" s="28">
        <v>120000</v>
      </c>
      <c r="H466" s="28">
        <v>120000</v>
      </c>
      <c r="I466" s="65"/>
      <c r="J466" s="66"/>
      <c r="K466" s="66"/>
      <c r="L466" s="66"/>
    </row>
    <row r="467" spans="1:12" s="3" customFormat="1" ht="45" customHeight="1" x14ac:dyDescent="0.2">
      <c r="A467" s="10" t="s">
        <v>105</v>
      </c>
      <c r="B467" s="18" t="s">
        <v>100</v>
      </c>
      <c r="C467" s="18" t="s">
        <v>92</v>
      </c>
      <c r="D467" s="41" t="s">
        <v>122</v>
      </c>
      <c r="E467" s="18" t="s">
        <v>84</v>
      </c>
      <c r="F467" s="29">
        <f>F468</f>
        <v>2036623.5</v>
      </c>
      <c r="G467" s="29">
        <f t="shared" ref="G467:H467" si="164">G468</f>
        <v>2783836.04</v>
      </c>
      <c r="H467" s="29">
        <f t="shared" si="164"/>
        <v>2783836.04</v>
      </c>
      <c r="I467" s="65"/>
      <c r="J467" s="66"/>
      <c r="K467" s="66"/>
      <c r="L467" s="66"/>
    </row>
    <row r="468" spans="1:12" s="3" customFormat="1" ht="24" customHeight="1" x14ac:dyDescent="0.2">
      <c r="A468" s="10" t="s">
        <v>41</v>
      </c>
      <c r="B468" s="18" t="s">
        <v>100</v>
      </c>
      <c r="C468" s="18" t="s">
        <v>92</v>
      </c>
      <c r="D468" s="41" t="s">
        <v>122</v>
      </c>
      <c r="E468" s="22" t="s">
        <v>42</v>
      </c>
      <c r="F468" s="28">
        <v>2036623.5</v>
      </c>
      <c r="G468" s="28">
        <v>2783836.04</v>
      </c>
      <c r="H468" s="28">
        <v>2783836.04</v>
      </c>
      <c r="I468" s="65"/>
      <c r="J468" s="66"/>
      <c r="K468" s="66"/>
      <c r="L468" s="66"/>
    </row>
    <row r="469" spans="1:12" s="3" customFormat="1" ht="32.25" customHeight="1" x14ac:dyDescent="0.2">
      <c r="A469" s="30" t="s">
        <v>292</v>
      </c>
      <c r="B469" s="18" t="s">
        <v>100</v>
      </c>
      <c r="C469" s="18" t="s">
        <v>92</v>
      </c>
      <c r="D469" s="41" t="s">
        <v>295</v>
      </c>
      <c r="E469" s="18" t="s">
        <v>2</v>
      </c>
      <c r="F469" s="29">
        <f>F470</f>
        <v>167000</v>
      </c>
      <c r="G469" s="29">
        <f t="shared" ref="G469:H469" si="165">G470</f>
        <v>0</v>
      </c>
      <c r="H469" s="29">
        <f t="shared" si="165"/>
        <v>0</v>
      </c>
      <c r="I469" s="65"/>
      <c r="J469" s="66"/>
      <c r="K469" s="66"/>
      <c r="L469" s="66"/>
    </row>
    <row r="470" spans="1:12" s="3" customFormat="1" ht="34.5" customHeight="1" x14ac:dyDescent="0.2">
      <c r="A470" s="31" t="s">
        <v>293</v>
      </c>
      <c r="B470" s="18" t="s">
        <v>100</v>
      </c>
      <c r="C470" s="18" t="s">
        <v>92</v>
      </c>
      <c r="D470" s="41" t="s">
        <v>296</v>
      </c>
      <c r="E470" s="18" t="s">
        <v>2</v>
      </c>
      <c r="F470" s="29">
        <f>F471</f>
        <v>167000</v>
      </c>
      <c r="G470" s="29">
        <f t="shared" ref="G470:H470" si="166">G471</f>
        <v>0</v>
      </c>
      <c r="H470" s="29">
        <f t="shared" si="166"/>
        <v>0</v>
      </c>
      <c r="I470" s="65"/>
      <c r="J470" s="66"/>
      <c r="K470" s="66"/>
      <c r="L470" s="66"/>
    </row>
    <row r="471" spans="1:12" s="3" customFormat="1" ht="34.5" customHeight="1" x14ac:dyDescent="0.2">
      <c r="A471" s="31" t="s">
        <v>294</v>
      </c>
      <c r="B471" s="18" t="s">
        <v>100</v>
      </c>
      <c r="C471" s="18" t="s">
        <v>92</v>
      </c>
      <c r="D471" s="41" t="s">
        <v>296</v>
      </c>
      <c r="E471" s="18" t="s">
        <v>74</v>
      </c>
      <c r="F471" s="29">
        <f>F472</f>
        <v>167000</v>
      </c>
      <c r="G471" s="29">
        <f t="shared" ref="G471:H471" si="167">G472</f>
        <v>0</v>
      </c>
      <c r="H471" s="29">
        <f t="shared" si="167"/>
        <v>0</v>
      </c>
      <c r="I471" s="65"/>
      <c r="J471" s="66"/>
      <c r="K471" s="66"/>
      <c r="L471" s="66"/>
    </row>
    <row r="472" spans="1:12" s="3" customFormat="1" ht="47.25" customHeight="1" x14ac:dyDescent="0.2">
      <c r="A472" s="31" t="s">
        <v>75</v>
      </c>
      <c r="B472" s="18" t="s">
        <v>100</v>
      </c>
      <c r="C472" s="18" t="s">
        <v>92</v>
      </c>
      <c r="D472" s="41" t="s">
        <v>296</v>
      </c>
      <c r="E472" s="18" t="s">
        <v>6</v>
      </c>
      <c r="F472" s="28">
        <v>167000</v>
      </c>
      <c r="G472" s="28">
        <v>0</v>
      </c>
      <c r="H472" s="28">
        <v>0</v>
      </c>
      <c r="I472" s="65"/>
      <c r="J472" s="66"/>
      <c r="K472" s="66"/>
      <c r="L472" s="66"/>
    </row>
    <row r="473" spans="1:12" s="3" customFormat="1" ht="43.5" customHeight="1" x14ac:dyDescent="0.2">
      <c r="A473" s="19" t="s">
        <v>225</v>
      </c>
      <c r="B473" s="18" t="s">
        <v>100</v>
      </c>
      <c r="C473" s="18" t="s">
        <v>92</v>
      </c>
      <c r="D473" s="41" t="s">
        <v>149</v>
      </c>
      <c r="E473" s="22" t="s">
        <v>2</v>
      </c>
      <c r="F473" s="13">
        <f>F474+F477+F484</f>
        <v>17066783.359999999</v>
      </c>
      <c r="G473" s="13">
        <f>G474+G477+G484</f>
        <v>16236055</v>
      </c>
      <c r="H473" s="13">
        <f>H474+H477+H484</f>
        <v>16236055</v>
      </c>
      <c r="I473" s="65"/>
      <c r="J473" s="66"/>
      <c r="K473" s="66"/>
      <c r="L473" s="66"/>
    </row>
    <row r="474" spans="1:12" s="3" customFormat="1" ht="43.5" customHeight="1" outlineLevel="5" x14ac:dyDescent="0.2">
      <c r="A474" s="10" t="s">
        <v>257</v>
      </c>
      <c r="B474" s="11" t="s">
        <v>100</v>
      </c>
      <c r="C474" s="11" t="s">
        <v>92</v>
      </c>
      <c r="D474" s="41" t="s">
        <v>126</v>
      </c>
      <c r="E474" s="18" t="s">
        <v>2</v>
      </c>
      <c r="F474" s="13">
        <f t="shared" ref="F474:H475" si="168">F475</f>
        <v>4498739</v>
      </c>
      <c r="G474" s="13">
        <f t="shared" si="168"/>
        <v>4041590</v>
      </c>
      <c r="H474" s="13">
        <f t="shared" si="168"/>
        <v>4041590</v>
      </c>
      <c r="I474" s="65"/>
      <c r="J474" s="66"/>
      <c r="K474" s="66"/>
      <c r="L474" s="66"/>
    </row>
    <row r="475" spans="1:12" s="3" customFormat="1" ht="74.25" customHeight="1" outlineLevel="5" x14ac:dyDescent="0.2">
      <c r="A475" s="10" t="s">
        <v>171</v>
      </c>
      <c r="B475" s="11" t="s">
        <v>100</v>
      </c>
      <c r="C475" s="11" t="s">
        <v>92</v>
      </c>
      <c r="D475" s="41" t="s">
        <v>126</v>
      </c>
      <c r="E475" s="18" t="s">
        <v>67</v>
      </c>
      <c r="F475" s="13">
        <f t="shared" si="168"/>
        <v>4498739</v>
      </c>
      <c r="G475" s="13">
        <f t="shared" si="168"/>
        <v>4041590</v>
      </c>
      <c r="H475" s="13">
        <f t="shared" si="168"/>
        <v>4041590</v>
      </c>
      <c r="I475" s="65"/>
      <c r="J475" s="66"/>
      <c r="K475" s="66"/>
      <c r="L475" s="66"/>
    </row>
    <row r="476" spans="1:12" s="3" customFormat="1" ht="32.25" customHeight="1" outlineLevel="5" x14ac:dyDescent="0.2">
      <c r="A476" s="10" t="s">
        <v>172</v>
      </c>
      <c r="B476" s="16" t="s">
        <v>100</v>
      </c>
      <c r="C476" s="16" t="s">
        <v>92</v>
      </c>
      <c r="D476" s="35" t="s">
        <v>126</v>
      </c>
      <c r="E476" s="22" t="s">
        <v>5</v>
      </c>
      <c r="F476" s="28">
        <v>4498739</v>
      </c>
      <c r="G476" s="28">
        <v>4041590</v>
      </c>
      <c r="H476" s="28">
        <v>4041590</v>
      </c>
      <c r="I476" s="65"/>
      <c r="J476" s="66"/>
      <c r="K476" s="66"/>
      <c r="L476" s="66"/>
    </row>
    <row r="477" spans="1:12" s="3" customFormat="1" ht="37.5" customHeight="1" outlineLevel="5" x14ac:dyDescent="0.2">
      <c r="A477" s="10" t="s">
        <v>28</v>
      </c>
      <c r="B477" s="18" t="s">
        <v>100</v>
      </c>
      <c r="C477" s="18" t="s">
        <v>92</v>
      </c>
      <c r="D477" s="41" t="s">
        <v>125</v>
      </c>
      <c r="E477" s="18" t="s">
        <v>2</v>
      </c>
      <c r="F477" s="13">
        <f>F478+F480+F482</f>
        <v>12355824.359999999</v>
      </c>
      <c r="G477" s="13">
        <f>G478+G480+G482</f>
        <v>12194465</v>
      </c>
      <c r="H477" s="13">
        <f>H478+H480+H482</f>
        <v>12194465</v>
      </c>
      <c r="I477" s="65"/>
      <c r="J477" s="66"/>
      <c r="K477" s="66"/>
      <c r="L477" s="66"/>
    </row>
    <row r="478" spans="1:12" s="3" customFormat="1" ht="71.25" customHeight="1" outlineLevel="5" x14ac:dyDescent="0.2">
      <c r="A478" s="10" t="s">
        <v>171</v>
      </c>
      <c r="B478" s="18" t="s">
        <v>100</v>
      </c>
      <c r="C478" s="18" t="s">
        <v>92</v>
      </c>
      <c r="D478" s="41" t="s">
        <v>125</v>
      </c>
      <c r="E478" s="18" t="s">
        <v>67</v>
      </c>
      <c r="F478" s="13">
        <f>F479</f>
        <v>10741542</v>
      </c>
      <c r="G478" s="13">
        <f>G479</f>
        <v>10691320</v>
      </c>
      <c r="H478" s="13">
        <f>H479</f>
        <v>10691320</v>
      </c>
      <c r="I478" s="65"/>
      <c r="J478" s="66"/>
      <c r="K478" s="66"/>
      <c r="L478" s="66"/>
    </row>
    <row r="479" spans="1:12" s="3" customFormat="1" ht="36" customHeight="1" outlineLevel="5" x14ac:dyDescent="0.2">
      <c r="A479" s="10" t="s">
        <v>16</v>
      </c>
      <c r="B479" s="18" t="s">
        <v>100</v>
      </c>
      <c r="C479" s="18" t="s">
        <v>92</v>
      </c>
      <c r="D479" s="41" t="s">
        <v>125</v>
      </c>
      <c r="E479" s="22" t="s">
        <v>17</v>
      </c>
      <c r="F479" s="28">
        <v>10741542</v>
      </c>
      <c r="G479" s="28">
        <v>10691320</v>
      </c>
      <c r="H479" s="28">
        <v>10691320</v>
      </c>
      <c r="I479" s="65"/>
      <c r="J479" s="66"/>
      <c r="K479" s="66"/>
      <c r="L479" s="66"/>
    </row>
    <row r="480" spans="1:12" s="3" customFormat="1" ht="29.25" customHeight="1" outlineLevel="5" x14ac:dyDescent="0.2">
      <c r="A480" s="10" t="s">
        <v>258</v>
      </c>
      <c r="B480" s="18" t="s">
        <v>100</v>
      </c>
      <c r="C480" s="18" t="s">
        <v>92</v>
      </c>
      <c r="D480" s="41" t="s">
        <v>125</v>
      </c>
      <c r="E480" s="18" t="s">
        <v>74</v>
      </c>
      <c r="F480" s="13">
        <f>F481</f>
        <v>1610282.36</v>
      </c>
      <c r="G480" s="13">
        <f>G481</f>
        <v>1499145</v>
      </c>
      <c r="H480" s="13">
        <f>H481</f>
        <v>1499145</v>
      </c>
      <c r="I480" s="65"/>
      <c r="J480" s="66"/>
      <c r="K480" s="66"/>
      <c r="L480" s="66"/>
    </row>
    <row r="481" spans="1:12" s="3" customFormat="1" ht="47.25" customHeight="1" outlineLevel="5" x14ac:dyDescent="0.2">
      <c r="A481" s="10" t="s">
        <v>75</v>
      </c>
      <c r="B481" s="18" t="s">
        <v>100</v>
      </c>
      <c r="C481" s="18" t="s">
        <v>92</v>
      </c>
      <c r="D481" s="41" t="s">
        <v>125</v>
      </c>
      <c r="E481" s="22" t="s">
        <v>6</v>
      </c>
      <c r="F481" s="28">
        <v>1610282.36</v>
      </c>
      <c r="G481" s="28">
        <v>1499145</v>
      </c>
      <c r="H481" s="28">
        <v>1499145</v>
      </c>
      <c r="I481" s="65"/>
      <c r="J481" s="66"/>
      <c r="K481" s="66"/>
      <c r="L481" s="66"/>
    </row>
    <row r="482" spans="1:12" s="3" customFormat="1" ht="20.25" customHeight="1" outlineLevel="5" x14ac:dyDescent="0.2">
      <c r="A482" s="10" t="s">
        <v>77</v>
      </c>
      <c r="B482" s="18" t="s">
        <v>100</v>
      </c>
      <c r="C482" s="18" t="s">
        <v>92</v>
      </c>
      <c r="D482" s="41" t="s">
        <v>125</v>
      </c>
      <c r="E482" s="18" t="s">
        <v>78</v>
      </c>
      <c r="F482" s="13">
        <f>F483</f>
        <v>4000</v>
      </c>
      <c r="G482" s="13">
        <f>G483</f>
        <v>4000</v>
      </c>
      <c r="H482" s="13">
        <f>H483</f>
        <v>4000</v>
      </c>
      <c r="I482" s="65"/>
      <c r="J482" s="66"/>
      <c r="K482" s="66"/>
      <c r="L482" s="66"/>
    </row>
    <row r="483" spans="1:12" s="3" customFormat="1" ht="18.75" customHeight="1" outlineLevel="5" x14ac:dyDescent="0.2">
      <c r="A483" s="10" t="s">
        <v>9</v>
      </c>
      <c r="B483" s="18" t="s">
        <v>100</v>
      </c>
      <c r="C483" s="18" t="s">
        <v>92</v>
      </c>
      <c r="D483" s="41" t="s">
        <v>125</v>
      </c>
      <c r="E483" s="22" t="s">
        <v>10</v>
      </c>
      <c r="F483" s="28">
        <v>4000</v>
      </c>
      <c r="G483" s="28">
        <v>4000</v>
      </c>
      <c r="H483" s="28">
        <v>4000</v>
      </c>
      <c r="I483" s="65"/>
      <c r="J483" s="66"/>
      <c r="K483" s="66"/>
      <c r="L483" s="66"/>
    </row>
    <row r="484" spans="1:12" s="3" customFormat="1" ht="29.25" customHeight="1" outlineLevel="5" x14ac:dyDescent="0.2">
      <c r="A484" s="19" t="s">
        <v>297</v>
      </c>
      <c r="B484" s="18" t="s">
        <v>100</v>
      </c>
      <c r="C484" s="18" t="s">
        <v>92</v>
      </c>
      <c r="D484" s="41" t="s">
        <v>298</v>
      </c>
      <c r="E484" s="18" t="s">
        <v>2</v>
      </c>
      <c r="F484" s="13">
        <f t="shared" ref="F484:H485" si="169">F485</f>
        <v>212220</v>
      </c>
      <c r="G484" s="13">
        <f t="shared" si="169"/>
        <v>0</v>
      </c>
      <c r="H484" s="13">
        <f t="shared" si="169"/>
        <v>0</v>
      </c>
      <c r="I484" s="65"/>
      <c r="J484" s="66"/>
      <c r="K484" s="66"/>
      <c r="L484" s="66"/>
    </row>
    <row r="485" spans="1:12" s="3" customFormat="1" ht="31.5" customHeight="1" outlineLevel="5" x14ac:dyDescent="0.2">
      <c r="A485" s="19" t="s">
        <v>262</v>
      </c>
      <c r="B485" s="18" t="s">
        <v>100</v>
      </c>
      <c r="C485" s="18" t="s">
        <v>92</v>
      </c>
      <c r="D485" s="41" t="s">
        <v>298</v>
      </c>
      <c r="E485" s="18" t="s">
        <v>74</v>
      </c>
      <c r="F485" s="13">
        <f t="shared" si="169"/>
        <v>212220</v>
      </c>
      <c r="G485" s="13">
        <f t="shared" si="169"/>
        <v>0</v>
      </c>
      <c r="H485" s="13">
        <f t="shared" si="169"/>
        <v>0</v>
      </c>
      <c r="I485" s="65"/>
      <c r="J485" s="66"/>
      <c r="K485" s="66"/>
      <c r="L485" s="66"/>
    </row>
    <row r="486" spans="1:12" s="3" customFormat="1" ht="45" customHeight="1" outlineLevel="5" x14ac:dyDescent="0.2">
      <c r="A486" s="19" t="s">
        <v>75</v>
      </c>
      <c r="B486" s="18" t="s">
        <v>100</v>
      </c>
      <c r="C486" s="18" t="s">
        <v>92</v>
      </c>
      <c r="D486" s="41" t="s">
        <v>298</v>
      </c>
      <c r="E486" s="18" t="s">
        <v>6</v>
      </c>
      <c r="F486" s="28">
        <v>212220</v>
      </c>
      <c r="G486" s="28">
        <v>0</v>
      </c>
      <c r="H486" s="28">
        <v>0</v>
      </c>
      <c r="I486" s="65"/>
      <c r="J486" s="66"/>
      <c r="K486" s="66"/>
      <c r="L486" s="66"/>
    </row>
    <row r="487" spans="1:12" s="3" customFormat="1" ht="30.75" customHeight="1" outlineLevel="2" x14ac:dyDescent="0.2">
      <c r="A487" s="24" t="s">
        <v>4</v>
      </c>
      <c r="B487" s="18" t="s">
        <v>100</v>
      </c>
      <c r="C487" s="18" t="s">
        <v>92</v>
      </c>
      <c r="D487" s="35" t="s">
        <v>63</v>
      </c>
      <c r="E487" s="22" t="s">
        <v>2</v>
      </c>
      <c r="F487" s="13">
        <f t="shared" ref="F487:H487" si="170">F488</f>
        <v>2053833</v>
      </c>
      <c r="G487" s="13">
        <f t="shared" si="170"/>
        <v>2124542</v>
      </c>
      <c r="H487" s="13">
        <f t="shared" si="170"/>
        <v>2203220</v>
      </c>
      <c r="I487" s="65"/>
      <c r="J487" s="66"/>
      <c r="K487" s="66"/>
      <c r="L487" s="66"/>
    </row>
    <row r="488" spans="1:12" s="3" customFormat="1" ht="36" customHeight="1" outlineLevel="2" x14ac:dyDescent="0.2">
      <c r="A488" s="12" t="s">
        <v>64</v>
      </c>
      <c r="B488" s="18" t="s">
        <v>100</v>
      </c>
      <c r="C488" s="18" t="s">
        <v>92</v>
      </c>
      <c r="D488" s="41" t="s">
        <v>65</v>
      </c>
      <c r="E488" s="18" t="s">
        <v>2</v>
      </c>
      <c r="F488" s="13">
        <f>F489</f>
        <v>2053833</v>
      </c>
      <c r="G488" s="13">
        <f>G489</f>
        <v>2124542</v>
      </c>
      <c r="H488" s="13">
        <f>H489</f>
        <v>2203220</v>
      </c>
      <c r="I488" s="65"/>
      <c r="J488" s="66"/>
      <c r="K488" s="66"/>
      <c r="L488" s="66"/>
    </row>
    <row r="489" spans="1:12" s="3" customFormat="1" ht="43.5" customHeight="1" outlineLevel="2" x14ac:dyDescent="0.2">
      <c r="A489" s="10" t="s">
        <v>182</v>
      </c>
      <c r="B489" s="18" t="s">
        <v>100</v>
      </c>
      <c r="C489" s="18" t="s">
        <v>92</v>
      </c>
      <c r="D489" s="41" t="s">
        <v>183</v>
      </c>
      <c r="E489" s="18" t="s">
        <v>2</v>
      </c>
      <c r="F489" s="13">
        <f>F490+F492</f>
        <v>2053833</v>
      </c>
      <c r="G489" s="13">
        <f>G490+G492</f>
        <v>2124542</v>
      </c>
      <c r="H489" s="13">
        <f>H490+H492</f>
        <v>2203220</v>
      </c>
      <c r="I489" s="65"/>
      <c r="J489" s="66"/>
      <c r="K489" s="66"/>
      <c r="L489" s="66"/>
    </row>
    <row r="490" spans="1:12" s="3" customFormat="1" ht="72.75" customHeight="1" outlineLevel="2" x14ac:dyDescent="0.2">
      <c r="A490" s="10" t="s">
        <v>171</v>
      </c>
      <c r="B490" s="18" t="s">
        <v>100</v>
      </c>
      <c r="C490" s="18" t="s">
        <v>92</v>
      </c>
      <c r="D490" s="41" t="s">
        <v>183</v>
      </c>
      <c r="E490" s="18" t="s">
        <v>67</v>
      </c>
      <c r="F490" s="13">
        <f>F491</f>
        <v>1708176</v>
      </c>
      <c r="G490" s="13">
        <f>G491</f>
        <v>1745600</v>
      </c>
      <c r="H490" s="13">
        <f>H491</f>
        <v>1815420</v>
      </c>
      <c r="I490" s="65"/>
      <c r="J490" s="66"/>
      <c r="K490" s="66"/>
      <c r="L490" s="66"/>
    </row>
    <row r="491" spans="1:12" s="3" customFormat="1" ht="27.75" customHeight="1" outlineLevel="2" x14ac:dyDescent="0.2">
      <c r="A491" s="10" t="s">
        <v>172</v>
      </c>
      <c r="B491" s="22" t="s">
        <v>100</v>
      </c>
      <c r="C491" s="22" t="s">
        <v>92</v>
      </c>
      <c r="D491" s="35" t="s">
        <v>183</v>
      </c>
      <c r="E491" s="22" t="s">
        <v>5</v>
      </c>
      <c r="F491" s="28">
        <v>1708176</v>
      </c>
      <c r="G491" s="28">
        <v>1745600</v>
      </c>
      <c r="H491" s="28">
        <v>1815420</v>
      </c>
      <c r="I491" s="65"/>
      <c r="J491" s="66"/>
      <c r="K491" s="66"/>
      <c r="L491" s="66"/>
    </row>
    <row r="492" spans="1:12" s="3" customFormat="1" ht="30.75" customHeight="1" outlineLevel="2" x14ac:dyDescent="0.2">
      <c r="A492" s="19" t="s">
        <v>258</v>
      </c>
      <c r="B492" s="11" t="s">
        <v>100</v>
      </c>
      <c r="C492" s="11" t="s">
        <v>92</v>
      </c>
      <c r="D492" s="41" t="s">
        <v>183</v>
      </c>
      <c r="E492" s="18" t="s">
        <v>74</v>
      </c>
      <c r="F492" s="13">
        <f>F493</f>
        <v>345657</v>
      </c>
      <c r="G492" s="13">
        <f t="shared" ref="G492:H492" si="171">G493</f>
        <v>378942</v>
      </c>
      <c r="H492" s="13">
        <f t="shared" si="171"/>
        <v>387800</v>
      </c>
      <c r="I492" s="65"/>
      <c r="J492" s="66"/>
      <c r="K492" s="66"/>
      <c r="L492" s="66"/>
    </row>
    <row r="493" spans="1:12" s="3" customFormat="1" ht="45" customHeight="1" outlineLevel="2" x14ac:dyDescent="0.2">
      <c r="A493" s="19" t="s">
        <v>233</v>
      </c>
      <c r="B493" s="11" t="s">
        <v>100</v>
      </c>
      <c r="C493" s="11" t="s">
        <v>92</v>
      </c>
      <c r="D493" s="41" t="s">
        <v>183</v>
      </c>
      <c r="E493" s="18" t="s">
        <v>6</v>
      </c>
      <c r="F493" s="28">
        <v>345657</v>
      </c>
      <c r="G493" s="28">
        <v>378942</v>
      </c>
      <c r="H493" s="28">
        <v>387800</v>
      </c>
      <c r="I493" s="65"/>
      <c r="J493" s="66"/>
      <c r="K493" s="66"/>
      <c r="L493" s="66"/>
    </row>
    <row r="494" spans="1:12" s="3" customFormat="1" ht="19.5" customHeight="1" outlineLevel="5" x14ac:dyDescent="0.2">
      <c r="A494" s="10" t="s">
        <v>29</v>
      </c>
      <c r="B494" s="18" t="s">
        <v>91</v>
      </c>
      <c r="C494" s="11" t="s">
        <v>60</v>
      </c>
      <c r="D494" s="41" t="s">
        <v>61</v>
      </c>
      <c r="E494" s="18" t="s">
        <v>2</v>
      </c>
      <c r="F494" s="13">
        <f>F495+F565</f>
        <v>143501906.23000002</v>
      </c>
      <c r="G494" s="13">
        <f>G495+G565</f>
        <v>78318386.739999995</v>
      </c>
      <c r="H494" s="13">
        <f>H495+H565</f>
        <v>51437795</v>
      </c>
      <c r="I494" s="65"/>
      <c r="J494" s="66"/>
      <c r="K494" s="66"/>
      <c r="L494" s="66"/>
    </row>
    <row r="495" spans="1:12" s="3" customFormat="1" ht="21" customHeight="1" outlineLevel="5" x14ac:dyDescent="0.2">
      <c r="A495" s="10" t="s">
        <v>30</v>
      </c>
      <c r="B495" s="22" t="s">
        <v>91</v>
      </c>
      <c r="C495" s="16" t="s">
        <v>59</v>
      </c>
      <c r="D495" s="35" t="s">
        <v>61</v>
      </c>
      <c r="E495" s="22" t="s">
        <v>2</v>
      </c>
      <c r="F495" s="13">
        <f>F496</f>
        <v>65798731.109999999</v>
      </c>
      <c r="G495" s="13">
        <f>G496</f>
        <v>60884440</v>
      </c>
      <c r="H495" s="13">
        <f>H496</f>
        <v>35884440</v>
      </c>
      <c r="I495" s="65"/>
      <c r="J495" s="66"/>
      <c r="K495" s="66"/>
      <c r="L495" s="66"/>
    </row>
    <row r="496" spans="1:12" s="3" customFormat="1" ht="43.5" customHeight="1" outlineLevel="5" x14ac:dyDescent="0.2">
      <c r="A496" s="10" t="s">
        <v>224</v>
      </c>
      <c r="B496" s="11" t="s">
        <v>91</v>
      </c>
      <c r="C496" s="11" t="s">
        <v>59</v>
      </c>
      <c r="D496" s="41" t="s">
        <v>118</v>
      </c>
      <c r="E496" s="18" t="s">
        <v>2</v>
      </c>
      <c r="F496" s="13">
        <f>F497+F534</f>
        <v>65798731.109999999</v>
      </c>
      <c r="G496" s="13">
        <f>G497+G534</f>
        <v>60884440</v>
      </c>
      <c r="H496" s="13">
        <f>H497+H534</f>
        <v>35884440</v>
      </c>
      <c r="I496" s="65"/>
      <c r="J496" s="66"/>
      <c r="K496" s="66"/>
      <c r="L496" s="66"/>
    </row>
    <row r="497" spans="1:12" s="3" customFormat="1" ht="33" customHeight="1" outlineLevel="5" x14ac:dyDescent="0.2">
      <c r="A497" s="10" t="s">
        <v>226</v>
      </c>
      <c r="B497" s="11" t="s">
        <v>91</v>
      </c>
      <c r="C497" s="11" t="s">
        <v>59</v>
      </c>
      <c r="D497" s="41" t="s">
        <v>127</v>
      </c>
      <c r="E497" s="18" t="s">
        <v>2</v>
      </c>
      <c r="F497" s="13">
        <f>F498+F501+F506+F513+F524+F529+F521+F518</f>
        <v>50736066.079999998</v>
      </c>
      <c r="G497" s="13">
        <f t="shared" ref="G497:H497" si="172">G498+G501+G506+G513+G524+G529+G521+G518</f>
        <v>49738464</v>
      </c>
      <c r="H497" s="13">
        <f t="shared" si="172"/>
        <v>24738464</v>
      </c>
      <c r="I497" s="65"/>
      <c r="J497" s="66"/>
      <c r="K497" s="66"/>
      <c r="L497" s="66"/>
    </row>
    <row r="498" spans="1:12" ht="31.5" customHeight="1" outlineLevel="5" x14ac:dyDescent="0.2">
      <c r="A498" s="10" t="s">
        <v>128</v>
      </c>
      <c r="B498" s="11" t="s">
        <v>91</v>
      </c>
      <c r="C498" s="11" t="s">
        <v>59</v>
      </c>
      <c r="D498" s="41" t="s">
        <v>129</v>
      </c>
      <c r="E498" s="18" t="s">
        <v>2</v>
      </c>
      <c r="F498" s="13">
        <f t="shared" ref="F498:H499" si="173">F499</f>
        <v>9424397.6899999995</v>
      </c>
      <c r="G498" s="13">
        <f t="shared" si="173"/>
        <v>9154000</v>
      </c>
      <c r="H498" s="13">
        <f t="shared" si="173"/>
        <v>9154000</v>
      </c>
      <c r="I498" s="68"/>
      <c r="J498" s="69"/>
      <c r="K498" s="69"/>
      <c r="L498" s="69"/>
    </row>
    <row r="499" spans="1:12" ht="45.75" customHeight="1" outlineLevel="5" x14ac:dyDescent="0.2">
      <c r="A499" s="10" t="s">
        <v>105</v>
      </c>
      <c r="B499" s="11" t="s">
        <v>91</v>
      </c>
      <c r="C499" s="11" t="s">
        <v>59</v>
      </c>
      <c r="D499" s="41" t="s">
        <v>129</v>
      </c>
      <c r="E499" s="18" t="s">
        <v>84</v>
      </c>
      <c r="F499" s="13">
        <f t="shared" si="173"/>
        <v>9424397.6899999995</v>
      </c>
      <c r="G499" s="13">
        <f t="shared" si="173"/>
        <v>9154000</v>
      </c>
      <c r="H499" s="13">
        <f t="shared" si="173"/>
        <v>9154000</v>
      </c>
      <c r="I499" s="68"/>
      <c r="J499" s="69"/>
      <c r="K499" s="69"/>
      <c r="L499" s="69"/>
    </row>
    <row r="500" spans="1:12" ht="24.75" customHeight="1" outlineLevel="5" x14ac:dyDescent="0.2">
      <c r="A500" s="10" t="s">
        <v>41</v>
      </c>
      <c r="B500" s="11" t="s">
        <v>91</v>
      </c>
      <c r="C500" s="11" t="s">
        <v>59</v>
      </c>
      <c r="D500" s="41" t="s">
        <v>129</v>
      </c>
      <c r="E500" s="22" t="s">
        <v>42</v>
      </c>
      <c r="F500" s="28">
        <v>9424397.6899999995</v>
      </c>
      <c r="G500" s="28">
        <v>9154000</v>
      </c>
      <c r="H500" s="28">
        <v>9154000</v>
      </c>
      <c r="I500" s="68"/>
      <c r="J500" s="69"/>
      <c r="K500" s="69"/>
      <c r="L500" s="69"/>
    </row>
    <row r="501" spans="1:12" ht="38.25" outlineLevel="5" x14ac:dyDescent="0.2">
      <c r="A501" s="10" t="s">
        <v>186</v>
      </c>
      <c r="B501" s="11" t="s">
        <v>91</v>
      </c>
      <c r="C501" s="11" t="s">
        <v>59</v>
      </c>
      <c r="D501" s="41" t="s">
        <v>187</v>
      </c>
      <c r="E501" s="18" t="s">
        <v>2</v>
      </c>
      <c r="F501" s="13">
        <f>F502+F504</f>
        <v>11805489.810000001</v>
      </c>
      <c r="G501" s="13">
        <f t="shared" ref="G501:H501" si="174">G502+G504</f>
        <v>10061730</v>
      </c>
      <c r="H501" s="13">
        <f t="shared" si="174"/>
        <v>10061730</v>
      </c>
      <c r="I501" s="68"/>
      <c r="J501" s="69"/>
      <c r="K501" s="69"/>
      <c r="L501" s="69"/>
    </row>
    <row r="502" spans="1:12" ht="67.5" customHeight="1" outlineLevel="5" x14ac:dyDescent="0.2">
      <c r="A502" s="10" t="s">
        <v>171</v>
      </c>
      <c r="B502" s="11" t="s">
        <v>91</v>
      </c>
      <c r="C502" s="11" t="s">
        <v>59</v>
      </c>
      <c r="D502" s="41" t="s">
        <v>187</v>
      </c>
      <c r="E502" s="18" t="s">
        <v>67</v>
      </c>
      <c r="F502" s="13">
        <f>F503</f>
        <v>8841358</v>
      </c>
      <c r="G502" s="13">
        <f>G503</f>
        <v>7568230</v>
      </c>
      <c r="H502" s="13">
        <f>H503</f>
        <v>7568230</v>
      </c>
      <c r="I502" s="68"/>
      <c r="J502" s="69"/>
      <c r="K502" s="69"/>
      <c r="L502" s="69"/>
    </row>
    <row r="503" spans="1:12" ht="30.75" customHeight="1" outlineLevel="5" x14ac:dyDescent="0.2">
      <c r="A503" s="10" t="s">
        <v>16</v>
      </c>
      <c r="B503" s="11" t="s">
        <v>91</v>
      </c>
      <c r="C503" s="11" t="s">
        <v>59</v>
      </c>
      <c r="D503" s="41" t="s">
        <v>187</v>
      </c>
      <c r="E503" s="22" t="s">
        <v>17</v>
      </c>
      <c r="F503" s="28">
        <v>8841358</v>
      </c>
      <c r="G503" s="28">
        <v>7568230</v>
      </c>
      <c r="H503" s="28">
        <v>7568230</v>
      </c>
      <c r="I503" s="68"/>
      <c r="J503" s="69"/>
      <c r="K503" s="69"/>
      <c r="L503" s="69"/>
    </row>
    <row r="504" spans="1:12" ht="31.5" customHeight="1" outlineLevel="5" x14ac:dyDescent="0.2">
      <c r="A504" s="10" t="s">
        <v>258</v>
      </c>
      <c r="B504" s="11" t="s">
        <v>91</v>
      </c>
      <c r="C504" s="11" t="s">
        <v>59</v>
      </c>
      <c r="D504" s="41" t="s">
        <v>187</v>
      </c>
      <c r="E504" s="18" t="s">
        <v>74</v>
      </c>
      <c r="F504" s="13">
        <f>F505</f>
        <v>2964131.81</v>
      </c>
      <c r="G504" s="13">
        <f>G505</f>
        <v>2493500</v>
      </c>
      <c r="H504" s="13">
        <f>H505</f>
        <v>2493500</v>
      </c>
      <c r="I504" s="68"/>
      <c r="J504" s="69"/>
      <c r="K504" s="69"/>
      <c r="L504" s="69"/>
    </row>
    <row r="505" spans="1:12" ht="45" customHeight="1" outlineLevel="5" x14ac:dyDescent="0.2">
      <c r="A505" s="10" t="s">
        <v>75</v>
      </c>
      <c r="B505" s="11" t="s">
        <v>91</v>
      </c>
      <c r="C505" s="11" t="s">
        <v>59</v>
      </c>
      <c r="D505" s="41" t="s">
        <v>187</v>
      </c>
      <c r="E505" s="22" t="s">
        <v>6</v>
      </c>
      <c r="F505" s="28">
        <v>2964131.81</v>
      </c>
      <c r="G505" s="28">
        <v>2493500</v>
      </c>
      <c r="H505" s="28">
        <v>2493500</v>
      </c>
      <c r="I505" s="68"/>
      <c r="J505" s="69"/>
      <c r="K505" s="69"/>
      <c r="L505" s="69"/>
    </row>
    <row r="506" spans="1:12" ht="38.25" outlineLevel="5" x14ac:dyDescent="0.2">
      <c r="A506" s="10" t="s">
        <v>188</v>
      </c>
      <c r="B506" s="11" t="s">
        <v>91</v>
      </c>
      <c r="C506" s="11" t="s">
        <v>59</v>
      </c>
      <c r="D506" s="41" t="s">
        <v>189</v>
      </c>
      <c r="E506" s="18" t="s">
        <v>2</v>
      </c>
      <c r="F506" s="13">
        <f>F507+F509+F511</f>
        <v>6225863.96</v>
      </c>
      <c r="G506" s="13">
        <f>G507+G509+G511</f>
        <v>5301234</v>
      </c>
      <c r="H506" s="13">
        <f>H507+H509+H511</f>
        <v>5301234</v>
      </c>
      <c r="I506" s="68"/>
      <c r="J506" s="69"/>
      <c r="K506" s="69"/>
      <c r="L506" s="69"/>
    </row>
    <row r="507" spans="1:12" ht="67.5" customHeight="1" outlineLevel="5" x14ac:dyDescent="0.2">
      <c r="A507" s="10" t="s">
        <v>171</v>
      </c>
      <c r="B507" s="11" t="s">
        <v>91</v>
      </c>
      <c r="C507" s="11" t="s">
        <v>59</v>
      </c>
      <c r="D507" s="41" t="s">
        <v>189</v>
      </c>
      <c r="E507" s="18" t="s">
        <v>67</v>
      </c>
      <c r="F507" s="13">
        <f>F508</f>
        <v>3462649</v>
      </c>
      <c r="G507" s="13">
        <f>G508</f>
        <v>2858770</v>
      </c>
      <c r="H507" s="13">
        <f>H508</f>
        <v>2858770</v>
      </c>
      <c r="I507" s="68"/>
      <c r="J507" s="69"/>
      <c r="K507" s="69"/>
      <c r="L507" s="69"/>
    </row>
    <row r="508" spans="1:12" ht="30" customHeight="1" outlineLevel="5" x14ac:dyDescent="0.2">
      <c r="A508" s="10" t="s">
        <v>16</v>
      </c>
      <c r="B508" s="11" t="s">
        <v>91</v>
      </c>
      <c r="C508" s="11" t="s">
        <v>59</v>
      </c>
      <c r="D508" s="41" t="s">
        <v>189</v>
      </c>
      <c r="E508" s="22" t="s">
        <v>17</v>
      </c>
      <c r="F508" s="28">
        <v>3462649</v>
      </c>
      <c r="G508" s="28">
        <v>2858770</v>
      </c>
      <c r="H508" s="28">
        <v>2858770</v>
      </c>
      <c r="I508" s="68"/>
      <c r="J508" s="69"/>
      <c r="K508" s="69"/>
      <c r="L508" s="69"/>
    </row>
    <row r="509" spans="1:12" ht="31.5" customHeight="1" outlineLevel="5" x14ac:dyDescent="0.2">
      <c r="A509" s="10" t="s">
        <v>258</v>
      </c>
      <c r="B509" s="11" t="s">
        <v>91</v>
      </c>
      <c r="C509" s="11" t="s">
        <v>59</v>
      </c>
      <c r="D509" s="41" t="s">
        <v>189</v>
      </c>
      <c r="E509" s="18" t="s">
        <v>74</v>
      </c>
      <c r="F509" s="13">
        <f>F510</f>
        <v>2762020.96</v>
      </c>
      <c r="G509" s="13">
        <f>G510</f>
        <v>2441270</v>
      </c>
      <c r="H509" s="13">
        <f>H510</f>
        <v>2441270</v>
      </c>
      <c r="I509" s="68"/>
      <c r="J509" s="69"/>
      <c r="K509" s="69"/>
      <c r="L509" s="69"/>
    </row>
    <row r="510" spans="1:12" ht="42" customHeight="1" outlineLevel="5" x14ac:dyDescent="0.2">
      <c r="A510" s="10" t="s">
        <v>75</v>
      </c>
      <c r="B510" s="11" t="s">
        <v>91</v>
      </c>
      <c r="C510" s="11" t="s">
        <v>59</v>
      </c>
      <c r="D510" s="41" t="s">
        <v>189</v>
      </c>
      <c r="E510" s="22" t="s">
        <v>6</v>
      </c>
      <c r="F510" s="28">
        <v>2762020.96</v>
      </c>
      <c r="G510" s="28">
        <v>2441270</v>
      </c>
      <c r="H510" s="28">
        <v>2441270</v>
      </c>
      <c r="I510" s="9"/>
      <c r="J510" s="69"/>
      <c r="K510" s="69"/>
      <c r="L510" s="69"/>
    </row>
    <row r="511" spans="1:12" s="3" customFormat="1" ht="17.25" customHeight="1" outlineLevel="5" x14ac:dyDescent="0.2">
      <c r="A511" s="10" t="s">
        <v>77</v>
      </c>
      <c r="B511" s="18" t="s">
        <v>91</v>
      </c>
      <c r="C511" s="18" t="s">
        <v>59</v>
      </c>
      <c r="D511" s="41" t="s">
        <v>189</v>
      </c>
      <c r="E511" s="18" t="s">
        <v>78</v>
      </c>
      <c r="F511" s="13">
        <f>F512</f>
        <v>1194</v>
      </c>
      <c r="G511" s="13">
        <f>G512</f>
        <v>1194</v>
      </c>
      <c r="H511" s="13">
        <f>H512</f>
        <v>1194</v>
      </c>
      <c r="I511" s="65"/>
      <c r="J511" s="66"/>
      <c r="K511" s="66"/>
      <c r="L511" s="66"/>
    </row>
    <row r="512" spans="1:12" s="3" customFormat="1" ht="21" customHeight="1" outlineLevel="5" x14ac:dyDescent="0.2">
      <c r="A512" s="10" t="s">
        <v>9</v>
      </c>
      <c r="B512" s="18" t="s">
        <v>91</v>
      </c>
      <c r="C512" s="18" t="s">
        <v>59</v>
      </c>
      <c r="D512" s="41" t="s">
        <v>189</v>
      </c>
      <c r="E512" s="22" t="s">
        <v>10</v>
      </c>
      <c r="F512" s="28">
        <v>1194</v>
      </c>
      <c r="G512" s="28">
        <v>1194</v>
      </c>
      <c r="H512" s="28">
        <v>1194</v>
      </c>
      <c r="I512" s="9"/>
    </row>
    <row r="513" spans="1:9" s="3" customFormat="1" ht="25.5" outlineLevel="5" x14ac:dyDescent="0.2">
      <c r="A513" s="19" t="s">
        <v>305</v>
      </c>
      <c r="B513" s="11" t="s">
        <v>91</v>
      </c>
      <c r="C513" s="11" t="s">
        <v>59</v>
      </c>
      <c r="D513" s="41" t="s">
        <v>306</v>
      </c>
      <c r="E513" s="18" t="s">
        <v>2</v>
      </c>
      <c r="F513" s="13">
        <f>F514+F516</f>
        <v>2031800</v>
      </c>
      <c r="G513" s="13">
        <f t="shared" ref="G513:H513" si="175">G514+G516</f>
        <v>221500</v>
      </c>
      <c r="H513" s="13">
        <f t="shared" si="175"/>
        <v>221500</v>
      </c>
      <c r="I513" s="9"/>
    </row>
    <row r="514" spans="1:9" s="3" customFormat="1" ht="29.25" customHeight="1" outlineLevel="5" x14ac:dyDescent="0.2">
      <c r="A514" s="19" t="s">
        <v>262</v>
      </c>
      <c r="B514" s="11" t="s">
        <v>91</v>
      </c>
      <c r="C514" s="11" t="s">
        <v>59</v>
      </c>
      <c r="D514" s="41" t="s">
        <v>306</v>
      </c>
      <c r="E514" s="18" t="s">
        <v>74</v>
      </c>
      <c r="F514" s="13">
        <f>F515</f>
        <v>550300</v>
      </c>
      <c r="G514" s="13">
        <f t="shared" ref="G514:H514" si="176">G515</f>
        <v>81500</v>
      </c>
      <c r="H514" s="13">
        <f t="shared" si="176"/>
        <v>81500</v>
      </c>
      <c r="I514" s="9"/>
    </row>
    <row r="515" spans="1:9" s="3" customFormat="1" ht="42.75" customHeight="1" outlineLevel="5" x14ac:dyDescent="0.2">
      <c r="A515" s="19" t="s">
        <v>75</v>
      </c>
      <c r="B515" s="11" t="s">
        <v>91</v>
      </c>
      <c r="C515" s="11" t="s">
        <v>59</v>
      </c>
      <c r="D515" s="41" t="s">
        <v>306</v>
      </c>
      <c r="E515" s="22" t="s">
        <v>6</v>
      </c>
      <c r="F515" s="28">
        <v>550300</v>
      </c>
      <c r="G515" s="28">
        <v>81500</v>
      </c>
      <c r="H515" s="28">
        <v>81500</v>
      </c>
      <c r="I515" s="9"/>
    </row>
    <row r="516" spans="1:9" s="3" customFormat="1" ht="40.5" customHeight="1" outlineLevel="5" x14ac:dyDescent="0.2">
      <c r="A516" s="19" t="s">
        <v>105</v>
      </c>
      <c r="B516" s="11" t="s">
        <v>91</v>
      </c>
      <c r="C516" s="11" t="s">
        <v>59</v>
      </c>
      <c r="D516" s="41" t="s">
        <v>306</v>
      </c>
      <c r="E516" s="18" t="s">
        <v>84</v>
      </c>
      <c r="F516" s="13">
        <f>F517</f>
        <v>1481500</v>
      </c>
      <c r="G516" s="13">
        <f t="shared" ref="G516:H516" si="177">G517</f>
        <v>140000</v>
      </c>
      <c r="H516" s="13">
        <f t="shared" si="177"/>
        <v>140000</v>
      </c>
      <c r="I516" s="9"/>
    </row>
    <row r="517" spans="1:9" s="3" customFormat="1" ht="18" customHeight="1" outlineLevel="5" x14ac:dyDescent="0.2">
      <c r="A517" s="19" t="s">
        <v>41</v>
      </c>
      <c r="B517" s="11" t="s">
        <v>91</v>
      </c>
      <c r="C517" s="11" t="s">
        <v>59</v>
      </c>
      <c r="D517" s="41" t="s">
        <v>306</v>
      </c>
      <c r="E517" s="22" t="s">
        <v>42</v>
      </c>
      <c r="F517" s="28">
        <v>1481500</v>
      </c>
      <c r="G517" s="28">
        <v>140000</v>
      </c>
      <c r="H517" s="28">
        <v>140000</v>
      </c>
      <c r="I517" s="9"/>
    </row>
    <row r="518" spans="1:9" s="3" customFormat="1" ht="31.5" customHeight="1" outlineLevel="5" x14ac:dyDescent="0.2">
      <c r="A518" s="19" t="s">
        <v>366</v>
      </c>
      <c r="B518" s="11" t="s">
        <v>91</v>
      </c>
      <c r="C518" s="11" t="s">
        <v>59</v>
      </c>
      <c r="D518" s="41" t="s">
        <v>488</v>
      </c>
      <c r="E518" s="18" t="s">
        <v>2</v>
      </c>
      <c r="F518" s="54">
        <f>F519</f>
        <v>300000</v>
      </c>
      <c r="G518" s="54">
        <f t="shared" ref="G518:H519" si="178">G519</f>
        <v>0</v>
      </c>
      <c r="H518" s="54">
        <f t="shared" si="178"/>
        <v>0</v>
      </c>
      <c r="I518" s="9"/>
    </row>
    <row r="519" spans="1:9" s="3" customFormat="1" ht="33.75" customHeight="1" outlineLevel="5" x14ac:dyDescent="0.2">
      <c r="A519" s="19" t="s">
        <v>262</v>
      </c>
      <c r="B519" s="11" t="s">
        <v>91</v>
      </c>
      <c r="C519" s="11" t="s">
        <v>59</v>
      </c>
      <c r="D519" s="41" t="s">
        <v>488</v>
      </c>
      <c r="E519" s="22" t="s">
        <v>74</v>
      </c>
      <c r="F519" s="54">
        <f>F520</f>
        <v>300000</v>
      </c>
      <c r="G519" s="54">
        <f t="shared" si="178"/>
        <v>0</v>
      </c>
      <c r="H519" s="54">
        <f t="shared" si="178"/>
        <v>0</v>
      </c>
      <c r="I519" s="9"/>
    </row>
    <row r="520" spans="1:9" s="3" customFormat="1" ht="39.75" customHeight="1" outlineLevel="5" x14ac:dyDescent="0.2">
      <c r="A520" s="19" t="s">
        <v>75</v>
      </c>
      <c r="B520" s="11" t="s">
        <v>91</v>
      </c>
      <c r="C520" s="11" t="s">
        <v>59</v>
      </c>
      <c r="D520" s="41" t="s">
        <v>488</v>
      </c>
      <c r="E520" s="22" t="s">
        <v>6</v>
      </c>
      <c r="F520" s="28">
        <v>300000</v>
      </c>
      <c r="G520" s="28">
        <v>0</v>
      </c>
      <c r="H520" s="28">
        <v>0</v>
      </c>
      <c r="I520" s="9"/>
    </row>
    <row r="521" spans="1:9" s="3" customFormat="1" ht="30.75" customHeight="1" outlineLevel="5" x14ac:dyDescent="0.2">
      <c r="A521" s="31" t="s">
        <v>464</v>
      </c>
      <c r="B521" s="11" t="s">
        <v>91</v>
      </c>
      <c r="C521" s="11" t="s">
        <v>59</v>
      </c>
      <c r="D521" s="35" t="s">
        <v>354</v>
      </c>
      <c r="E521" s="22" t="s">
        <v>2</v>
      </c>
      <c r="F521" s="29">
        <f>F522</f>
        <v>18148818.739999998</v>
      </c>
      <c r="G521" s="29">
        <f t="shared" ref="G521:H521" si="179">G522</f>
        <v>25000000</v>
      </c>
      <c r="H521" s="29">
        <f t="shared" si="179"/>
        <v>0</v>
      </c>
      <c r="I521" s="9"/>
    </row>
    <row r="522" spans="1:9" s="3" customFormat="1" ht="29.25" customHeight="1" outlineLevel="5" x14ac:dyDescent="0.2">
      <c r="A522" s="32" t="s">
        <v>262</v>
      </c>
      <c r="B522" s="11" t="s">
        <v>91</v>
      </c>
      <c r="C522" s="11" t="s">
        <v>59</v>
      </c>
      <c r="D522" s="35" t="s">
        <v>354</v>
      </c>
      <c r="E522" s="22" t="s">
        <v>74</v>
      </c>
      <c r="F522" s="29">
        <f>F523</f>
        <v>18148818.739999998</v>
      </c>
      <c r="G522" s="29">
        <f t="shared" ref="G522:H522" si="180">G523</f>
        <v>25000000</v>
      </c>
      <c r="H522" s="29">
        <f t="shared" si="180"/>
        <v>0</v>
      </c>
      <c r="I522" s="9"/>
    </row>
    <row r="523" spans="1:9" s="3" customFormat="1" ht="44.25" customHeight="1" outlineLevel="5" x14ac:dyDescent="0.2">
      <c r="A523" s="32" t="s">
        <v>75</v>
      </c>
      <c r="B523" s="11" t="s">
        <v>91</v>
      </c>
      <c r="C523" s="11" t="s">
        <v>59</v>
      </c>
      <c r="D523" s="35" t="s">
        <v>354</v>
      </c>
      <c r="E523" s="22" t="s">
        <v>6</v>
      </c>
      <c r="F523" s="28">
        <v>18148818.739999998</v>
      </c>
      <c r="G523" s="28">
        <v>25000000</v>
      </c>
      <c r="H523" s="28">
        <v>0</v>
      </c>
      <c r="I523" s="9"/>
    </row>
    <row r="524" spans="1:9" s="3" customFormat="1" ht="45" customHeight="1" outlineLevel="5" x14ac:dyDescent="0.2">
      <c r="A524" s="19" t="s">
        <v>300</v>
      </c>
      <c r="B524" s="11" t="s">
        <v>91</v>
      </c>
      <c r="C524" s="11" t="s">
        <v>59</v>
      </c>
      <c r="D524" s="41" t="s">
        <v>307</v>
      </c>
      <c r="E524" s="18" t="s">
        <v>2</v>
      </c>
      <c r="F524" s="13">
        <f>F525+F527</f>
        <v>2655695.88</v>
      </c>
      <c r="G524" s="13">
        <f t="shared" ref="G524:H524" si="181">G525+G527</f>
        <v>0</v>
      </c>
      <c r="H524" s="13">
        <f t="shared" si="181"/>
        <v>0</v>
      </c>
      <c r="I524" s="9"/>
    </row>
    <row r="525" spans="1:9" s="3" customFormat="1" ht="32.25" customHeight="1" outlineLevel="5" x14ac:dyDescent="0.2">
      <c r="A525" s="19" t="s">
        <v>262</v>
      </c>
      <c r="B525" s="11" t="s">
        <v>91</v>
      </c>
      <c r="C525" s="11" t="s">
        <v>59</v>
      </c>
      <c r="D525" s="41" t="s">
        <v>307</v>
      </c>
      <c r="E525" s="18" t="s">
        <v>74</v>
      </c>
      <c r="F525" s="13">
        <f>F526</f>
        <v>2048448.51</v>
      </c>
      <c r="G525" s="13">
        <f t="shared" ref="G525:H525" si="182">G526</f>
        <v>0</v>
      </c>
      <c r="H525" s="13">
        <f t="shared" si="182"/>
        <v>0</v>
      </c>
      <c r="I525" s="9"/>
    </row>
    <row r="526" spans="1:9" s="3" customFormat="1" ht="47.25" customHeight="1" outlineLevel="5" x14ac:dyDescent="0.2">
      <c r="A526" s="19" t="s">
        <v>75</v>
      </c>
      <c r="B526" s="11" t="s">
        <v>91</v>
      </c>
      <c r="C526" s="11" t="s">
        <v>59</v>
      </c>
      <c r="D526" s="41" t="s">
        <v>307</v>
      </c>
      <c r="E526" s="18" t="s">
        <v>6</v>
      </c>
      <c r="F526" s="28">
        <v>2048448.51</v>
      </c>
      <c r="G526" s="28">
        <v>0</v>
      </c>
      <c r="H526" s="28">
        <v>0</v>
      </c>
      <c r="I526" s="9"/>
    </row>
    <row r="527" spans="1:9" s="3" customFormat="1" ht="40.5" customHeight="1" outlineLevel="5" x14ac:dyDescent="0.2">
      <c r="A527" s="19" t="s">
        <v>105</v>
      </c>
      <c r="B527" s="11" t="s">
        <v>91</v>
      </c>
      <c r="C527" s="11" t="s">
        <v>59</v>
      </c>
      <c r="D527" s="41" t="s">
        <v>307</v>
      </c>
      <c r="E527" s="18" t="s">
        <v>84</v>
      </c>
      <c r="F527" s="13">
        <f>F528</f>
        <v>607247.37</v>
      </c>
      <c r="G527" s="13">
        <f>G528</f>
        <v>0</v>
      </c>
      <c r="H527" s="13">
        <f>H528</f>
        <v>0</v>
      </c>
      <c r="I527" s="9"/>
    </row>
    <row r="528" spans="1:9" s="3" customFormat="1" ht="18" customHeight="1" outlineLevel="5" x14ac:dyDescent="0.2">
      <c r="A528" s="19" t="s">
        <v>41</v>
      </c>
      <c r="B528" s="11" t="s">
        <v>91</v>
      </c>
      <c r="C528" s="11" t="s">
        <v>59</v>
      </c>
      <c r="D528" s="41" t="s">
        <v>307</v>
      </c>
      <c r="E528" s="18" t="s">
        <v>42</v>
      </c>
      <c r="F528" s="28">
        <v>607247.37</v>
      </c>
      <c r="G528" s="28">
        <v>0</v>
      </c>
      <c r="H528" s="28">
        <v>0</v>
      </c>
      <c r="I528" s="9"/>
    </row>
    <row r="529" spans="1:9" s="3" customFormat="1" ht="34.5" customHeight="1" outlineLevel="5" x14ac:dyDescent="0.2">
      <c r="A529" s="19" t="s">
        <v>287</v>
      </c>
      <c r="B529" s="11" t="s">
        <v>91</v>
      </c>
      <c r="C529" s="11" t="s">
        <v>59</v>
      </c>
      <c r="D529" s="41" t="s">
        <v>340</v>
      </c>
      <c r="E529" s="18" t="s">
        <v>2</v>
      </c>
      <c r="F529" s="13">
        <f>F532+F530</f>
        <v>144000</v>
      </c>
      <c r="G529" s="13">
        <f>G532+G530</f>
        <v>0</v>
      </c>
      <c r="H529" s="13">
        <f>H532+H530</f>
        <v>0</v>
      </c>
      <c r="I529" s="9"/>
    </row>
    <row r="530" spans="1:9" s="3" customFormat="1" ht="32.25" customHeight="1" outlineLevel="5" x14ac:dyDescent="0.2">
      <c r="A530" s="19" t="s">
        <v>262</v>
      </c>
      <c r="B530" s="11" t="s">
        <v>91</v>
      </c>
      <c r="C530" s="11" t="s">
        <v>59</v>
      </c>
      <c r="D530" s="41" t="s">
        <v>340</v>
      </c>
      <c r="E530" s="18" t="s">
        <v>74</v>
      </c>
      <c r="F530" s="13">
        <f>F531</f>
        <v>123900</v>
      </c>
      <c r="G530" s="13">
        <f t="shared" ref="G530:H530" si="183">G531</f>
        <v>0</v>
      </c>
      <c r="H530" s="13">
        <f t="shared" si="183"/>
        <v>0</v>
      </c>
      <c r="I530" s="9"/>
    </row>
    <row r="531" spans="1:9" s="3" customFormat="1" ht="47.25" customHeight="1" outlineLevel="5" x14ac:dyDescent="0.2">
      <c r="A531" s="19" t="s">
        <v>75</v>
      </c>
      <c r="B531" s="11" t="s">
        <v>91</v>
      </c>
      <c r="C531" s="11" t="s">
        <v>59</v>
      </c>
      <c r="D531" s="41" t="s">
        <v>340</v>
      </c>
      <c r="E531" s="18" t="s">
        <v>6</v>
      </c>
      <c r="F531" s="28">
        <v>123900</v>
      </c>
      <c r="G531" s="28">
        <v>0</v>
      </c>
      <c r="H531" s="28">
        <v>0</v>
      </c>
      <c r="I531" s="9"/>
    </row>
    <row r="532" spans="1:9" s="3" customFormat="1" ht="42.75" customHeight="1" outlineLevel="5" x14ac:dyDescent="0.2">
      <c r="A532" s="19" t="s">
        <v>105</v>
      </c>
      <c r="B532" s="11" t="s">
        <v>91</v>
      </c>
      <c r="C532" s="11" t="s">
        <v>59</v>
      </c>
      <c r="D532" s="41" t="s">
        <v>340</v>
      </c>
      <c r="E532" s="18" t="s">
        <v>84</v>
      </c>
      <c r="F532" s="13">
        <f>F533</f>
        <v>20100</v>
      </c>
      <c r="G532" s="13">
        <f t="shared" ref="G532:H532" si="184">G533</f>
        <v>0</v>
      </c>
      <c r="H532" s="13">
        <f t="shared" si="184"/>
        <v>0</v>
      </c>
      <c r="I532" s="9"/>
    </row>
    <row r="533" spans="1:9" s="3" customFormat="1" ht="28.5" customHeight="1" outlineLevel="5" x14ac:dyDescent="0.2">
      <c r="A533" s="19" t="s">
        <v>41</v>
      </c>
      <c r="B533" s="11" t="s">
        <v>91</v>
      </c>
      <c r="C533" s="11" t="s">
        <v>59</v>
      </c>
      <c r="D533" s="41" t="s">
        <v>340</v>
      </c>
      <c r="E533" s="18" t="s">
        <v>42</v>
      </c>
      <c r="F533" s="28">
        <v>20100</v>
      </c>
      <c r="G533" s="28">
        <v>0</v>
      </c>
      <c r="H533" s="28">
        <v>0</v>
      </c>
      <c r="I533" s="9"/>
    </row>
    <row r="534" spans="1:9" ht="34.5" customHeight="1" outlineLevel="5" x14ac:dyDescent="0.2">
      <c r="A534" s="10" t="s">
        <v>130</v>
      </c>
      <c r="B534" s="11" t="s">
        <v>91</v>
      </c>
      <c r="C534" s="11" t="s">
        <v>59</v>
      </c>
      <c r="D534" s="41" t="s">
        <v>131</v>
      </c>
      <c r="E534" s="18" t="s">
        <v>2</v>
      </c>
      <c r="F534" s="13">
        <f>F535+F538+F543+F548+F562+F559+F553+F556</f>
        <v>15062665.029999999</v>
      </c>
      <c r="G534" s="13">
        <f t="shared" ref="G534:H534" si="185">G535+G538+G543+G548+G562+G559+G553+G556</f>
        <v>11145976</v>
      </c>
      <c r="H534" s="13">
        <f t="shared" si="185"/>
        <v>11145976</v>
      </c>
    </row>
    <row r="535" spans="1:9" ht="31.5" customHeight="1" outlineLevel="3" x14ac:dyDescent="0.2">
      <c r="A535" s="10" t="s">
        <v>132</v>
      </c>
      <c r="B535" s="11" t="s">
        <v>91</v>
      </c>
      <c r="C535" s="11" t="s">
        <v>59</v>
      </c>
      <c r="D535" s="41" t="s">
        <v>133</v>
      </c>
      <c r="E535" s="18" t="s">
        <v>2</v>
      </c>
      <c r="F535" s="13">
        <f>F536</f>
        <v>12795664</v>
      </c>
      <c r="G535" s="13">
        <f t="shared" ref="G535:H535" si="186">G536</f>
        <v>10961275</v>
      </c>
      <c r="H535" s="13">
        <f t="shared" si="186"/>
        <v>10961275</v>
      </c>
    </row>
    <row r="536" spans="1:9" ht="45.75" customHeight="1" x14ac:dyDescent="0.2">
      <c r="A536" s="10" t="s">
        <v>105</v>
      </c>
      <c r="B536" s="11" t="s">
        <v>91</v>
      </c>
      <c r="C536" s="11" t="s">
        <v>59</v>
      </c>
      <c r="D536" s="41" t="s">
        <v>133</v>
      </c>
      <c r="E536" s="18" t="s">
        <v>84</v>
      </c>
      <c r="F536" s="13">
        <f>F537</f>
        <v>12795664</v>
      </c>
      <c r="G536" s="13">
        <f t="shared" ref="G536:H536" si="187">G537</f>
        <v>10961275</v>
      </c>
      <c r="H536" s="13">
        <f t="shared" si="187"/>
        <v>10961275</v>
      </c>
    </row>
    <row r="537" spans="1:9" ht="18" customHeight="1" x14ac:dyDescent="0.2">
      <c r="A537" s="10" t="s">
        <v>41</v>
      </c>
      <c r="B537" s="11" t="s">
        <v>91</v>
      </c>
      <c r="C537" s="11" t="s">
        <v>59</v>
      </c>
      <c r="D537" s="41" t="s">
        <v>133</v>
      </c>
      <c r="E537" s="22" t="s">
        <v>42</v>
      </c>
      <c r="F537" s="28">
        <v>12795664</v>
      </c>
      <c r="G537" s="28">
        <v>10961275</v>
      </c>
      <c r="H537" s="28">
        <v>10961275</v>
      </c>
    </row>
    <row r="538" spans="1:9" ht="25.5" customHeight="1" x14ac:dyDescent="0.2">
      <c r="A538" s="19" t="s">
        <v>299</v>
      </c>
      <c r="B538" s="11" t="s">
        <v>91</v>
      </c>
      <c r="C538" s="11" t="s">
        <v>59</v>
      </c>
      <c r="D538" s="41" t="s">
        <v>309</v>
      </c>
      <c r="E538" s="18" t="s">
        <v>2</v>
      </c>
      <c r="F538" s="13">
        <f>F539+F541</f>
        <v>119000</v>
      </c>
      <c r="G538" s="13">
        <f t="shared" ref="G538:H538" si="188">G539+G541</f>
        <v>11500</v>
      </c>
      <c r="H538" s="13">
        <f t="shared" si="188"/>
        <v>11500</v>
      </c>
    </row>
    <row r="539" spans="1:9" ht="30.75" customHeight="1" x14ac:dyDescent="0.2">
      <c r="A539" s="19" t="s">
        <v>262</v>
      </c>
      <c r="B539" s="11" t="s">
        <v>91</v>
      </c>
      <c r="C539" s="11" t="s">
        <v>59</v>
      </c>
      <c r="D539" s="41" t="s">
        <v>309</v>
      </c>
      <c r="E539" s="18" t="s">
        <v>74</v>
      </c>
      <c r="F539" s="13">
        <f>F540</f>
        <v>11500</v>
      </c>
      <c r="G539" s="13">
        <f t="shared" ref="G539:H539" si="189">G540</f>
        <v>11500</v>
      </c>
      <c r="H539" s="13">
        <f t="shared" si="189"/>
        <v>11500</v>
      </c>
    </row>
    <row r="540" spans="1:9" ht="43.5" customHeight="1" x14ac:dyDescent="0.2">
      <c r="A540" s="19" t="s">
        <v>75</v>
      </c>
      <c r="B540" s="11" t="s">
        <v>91</v>
      </c>
      <c r="C540" s="11" t="s">
        <v>59</v>
      </c>
      <c r="D540" s="41" t="s">
        <v>309</v>
      </c>
      <c r="E540" s="18" t="s">
        <v>6</v>
      </c>
      <c r="F540" s="28">
        <v>11500</v>
      </c>
      <c r="G540" s="28">
        <v>11500</v>
      </c>
      <c r="H540" s="28">
        <v>11500</v>
      </c>
    </row>
    <row r="541" spans="1:9" ht="54" customHeight="1" x14ac:dyDescent="0.2">
      <c r="A541" s="19" t="s">
        <v>105</v>
      </c>
      <c r="B541" s="11" t="s">
        <v>91</v>
      </c>
      <c r="C541" s="11" t="s">
        <v>59</v>
      </c>
      <c r="D541" s="41" t="s">
        <v>309</v>
      </c>
      <c r="E541" s="18" t="s">
        <v>84</v>
      </c>
      <c r="F541" s="13">
        <f>F542</f>
        <v>107500</v>
      </c>
      <c r="G541" s="13">
        <f>G542</f>
        <v>0</v>
      </c>
      <c r="H541" s="13">
        <f>H542</f>
        <v>0</v>
      </c>
    </row>
    <row r="542" spans="1:9" ht="20.25" customHeight="1" x14ac:dyDescent="0.2">
      <c r="A542" s="19" t="s">
        <v>41</v>
      </c>
      <c r="B542" s="11" t="s">
        <v>91</v>
      </c>
      <c r="C542" s="11" t="s">
        <v>59</v>
      </c>
      <c r="D542" s="41" t="s">
        <v>309</v>
      </c>
      <c r="E542" s="18" t="s">
        <v>42</v>
      </c>
      <c r="F542" s="28">
        <v>107500</v>
      </c>
      <c r="G542" s="28">
        <v>0</v>
      </c>
      <c r="H542" s="28">
        <v>0</v>
      </c>
    </row>
    <row r="543" spans="1:9" ht="25.5" customHeight="1" x14ac:dyDescent="0.2">
      <c r="A543" s="19" t="s">
        <v>308</v>
      </c>
      <c r="B543" s="11" t="s">
        <v>91</v>
      </c>
      <c r="C543" s="11" t="s">
        <v>59</v>
      </c>
      <c r="D543" s="41" t="s">
        <v>310</v>
      </c>
      <c r="E543" s="18" t="s">
        <v>2</v>
      </c>
      <c r="F543" s="13">
        <f>F544+F546</f>
        <v>255000</v>
      </c>
      <c r="G543" s="22"/>
      <c r="H543" s="13">
        <f>H544+H546</f>
        <v>0</v>
      </c>
    </row>
    <row r="544" spans="1:9" ht="35.25" customHeight="1" x14ac:dyDescent="0.2">
      <c r="A544" s="19" t="s">
        <v>262</v>
      </c>
      <c r="B544" s="11" t="s">
        <v>91</v>
      </c>
      <c r="C544" s="11" t="s">
        <v>59</v>
      </c>
      <c r="D544" s="41" t="s">
        <v>310</v>
      </c>
      <c r="E544" s="18" t="s">
        <v>74</v>
      </c>
      <c r="F544" s="13">
        <f>F545</f>
        <v>105000</v>
      </c>
      <c r="G544" s="13">
        <f t="shared" ref="G544:H544" si="190">G545</f>
        <v>0</v>
      </c>
      <c r="H544" s="13">
        <f t="shared" si="190"/>
        <v>0</v>
      </c>
    </row>
    <row r="545" spans="1:8" ht="48" customHeight="1" x14ac:dyDescent="0.2">
      <c r="A545" s="19" t="s">
        <v>75</v>
      </c>
      <c r="B545" s="11" t="s">
        <v>91</v>
      </c>
      <c r="C545" s="11" t="s">
        <v>59</v>
      </c>
      <c r="D545" s="41" t="s">
        <v>310</v>
      </c>
      <c r="E545" s="18" t="s">
        <v>6</v>
      </c>
      <c r="F545" s="28">
        <v>105000</v>
      </c>
      <c r="G545" s="28">
        <v>0</v>
      </c>
      <c r="H545" s="28">
        <v>0</v>
      </c>
    </row>
    <row r="546" spans="1:8" ht="42.75" customHeight="1" x14ac:dyDescent="0.2">
      <c r="A546" s="19" t="s">
        <v>105</v>
      </c>
      <c r="B546" s="11" t="s">
        <v>91</v>
      </c>
      <c r="C546" s="11" t="s">
        <v>59</v>
      </c>
      <c r="D546" s="41" t="s">
        <v>310</v>
      </c>
      <c r="E546" s="18" t="s">
        <v>84</v>
      </c>
      <c r="F546" s="13">
        <f>F547</f>
        <v>150000</v>
      </c>
      <c r="G546" s="13">
        <f t="shared" ref="G546:H546" si="191">G547</f>
        <v>0</v>
      </c>
      <c r="H546" s="13">
        <f t="shared" si="191"/>
        <v>0</v>
      </c>
    </row>
    <row r="547" spans="1:8" ht="18" customHeight="1" x14ac:dyDescent="0.2">
      <c r="A547" s="19" t="s">
        <v>41</v>
      </c>
      <c r="B547" s="11" t="s">
        <v>91</v>
      </c>
      <c r="C547" s="11" t="s">
        <v>59</v>
      </c>
      <c r="D547" s="41" t="s">
        <v>310</v>
      </c>
      <c r="E547" s="18" t="s">
        <v>42</v>
      </c>
      <c r="F547" s="28">
        <v>150000</v>
      </c>
      <c r="G547" s="28">
        <v>0</v>
      </c>
      <c r="H547" s="28">
        <v>0</v>
      </c>
    </row>
    <row r="548" spans="1:8" ht="36" customHeight="1" x14ac:dyDescent="0.2">
      <c r="A548" s="19" t="s">
        <v>347</v>
      </c>
      <c r="B548" s="11" t="s">
        <v>91</v>
      </c>
      <c r="C548" s="11" t="s">
        <v>59</v>
      </c>
      <c r="D548" s="41" t="s">
        <v>311</v>
      </c>
      <c r="E548" s="18" t="s">
        <v>2</v>
      </c>
      <c r="F548" s="13">
        <f>F549+F551</f>
        <v>555000</v>
      </c>
      <c r="G548" s="13">
        <f>G549+G551</f>
        <v>0</v>
      </c>
      <c r="H548" s="13">
        <f>H549+H551</f>
        <v>0</v>
      </c>
    </row>
    <row r="549" spans="1:8" ht="32.25" customHeight="1" x14ac:dyDescent="0.2">
      <c r="A549" s="19" t="s">
        <v>262</v>
      </c>
      <c r="B549" s="11" t="s">
        <v>91</v>
      </c>
      <c r="C549" s="11" t="s">
        <v>59</v>
      </c>
      <c r="D549" s="41" t="s">
        <v>311</v>
      </c>
      <c r="E549" s="18" t="s">
        <v>74</v>
      </c>
      <c r="F549" s="13">
        <f>F550</f>
        <v>165000</v>
      </c>
      <c r="G549" s="13">
        <f>G550</f>
        <v>0</v>
      </c>
      <c r="H549" s="13">
        <f>H550</f>
        <v>0</v>
      </c>
    </row>
    <row r="550" spans="1:8" ht="44.25" customHeight="1" x14ac:dyDescent="0.2">
      <c r="A550" s="19" t="s">
        <v>75</v>
      </c>
      <c r="B550" s="11" t="s">
        <v>91</v>
      </c>
      <c r="C550" s="11" t="s">
        <v>59</v>
      </c>
      <c r="D550" s="41" t="s">
        <v>311</v>
      </c>
      <c r="E550" s="18" t="s">
        <v>6</v>
      </c>
      <c r="F550" s="28">
        <v>165000</v>
      </c>
      <c r="G550" s="28">
        <v>0</v>
      </c>
      <c r="H550" s="28">
        <v>0</v>
      </c>
    </row>
    <row r="551" spans="1:8" ht="49.5" customHeight="1" x14ac:dyDescent="0.2">
      <c r="A551" s="19" t="s">
        <v>105</v>
      </c>
      <c r="B551" s="11" t="s">
        <v>91</v>
      </c>
      <c r="C551" s="11" t="s">
        <v>59</v>
      </c>
      <c r="D551" s="41" t="s">
        <v>311</v>
      </c>
      <c r="E551" s="18" t="s">
        <v>84</v>
      </c>
      <c r="F551" s="13">
        <f>F552</f>
        <v>390000</v>
      </c>
      <c r="G551" s="13">
        <f t="shared" ref="G551:H551" si="192">G552</f>
        <v>0</v>
      </c>
      <c r="H551" s="13">
        <f t="shared" si="192"/>
        <v>0</v>
      </c>
    </row>
    <row r="552" spans="1:8" ht="18" customHeight="1" x14ac:dyDescent="0.2">
      <c r="A552" s="19" t="s">
        <v>41</v>
      </c>
      <c r="B552" s="11" t="s">
        <v>91</v>
      </c>
      <c r="C552" s="11" t="s">
        <v>59</v>
      </c>
      <c r="D552" s="41" t="s">
        <v>311</v>
      </c>
      <c r="E552" s="18" t="s">
        <v>42</v>
      </c>
      <c r="F552" s="28">
        <v>390000</v>
      </c>
      <c r="G552" s="28">
        <v>0</v>
      </c>
      <c r="H552" s="28">
        <v>0</v>
      </c>
    </row>
    <row r="553" spans="1:8" ht="41.25" customHeight="1" x14ac:dyDescent="0.2">
      <c r="A553" s="19" t="s">
        <v>431</v>
      </c>
      <c r="B553" s="11" t="s">
        <v>91</v>
      </c>
      <c r="C553" s="11" t="s">
        <v>59</v>
      </c>
      <c r="D553" s="35" t="s">
        <v>432</v>
      </c>
      <c r="E553" s="18" t="s">
        <v>2</v>
      </c>
      <c r="F553" s="29">
        <f>F554</f>
        <v>168005</v>
      </c>
      <c r="G553" s="29">
        <f t="shared" ref="G553:H553" si="193">G554</f>
        <v>168005</v>
      </c>
      <c r="H553" s="29">
        <f t="shared" si="193"/>
        <v>168005</v>
      </c>
    </row>
    <row r="554" spans="1:8" ht="42" customHeight="1" x14ac:dyDescent="0.2">
      <c r="A554" s="19" t="s">
        <v>105</v>
      </c>
      <c r="B554" s="11" t="s">
        <v>91</v>
      </c>
      <c r="C554" s="11" t="s">
        <v>59</v>
      </c>
      <c r="D554" s="35" t="s">
        <v>432</v>
      </c>
      <c r="E554" s="18" t="s">
        <v>84</v>
      </c>
      <c r="F554" s="29">
        <f>F555</f>
        <v>168005</v>
      </c>
      <c r="G554" s="29">
        <f t="shared" ref="G554:H554" si="194">G555</f>
        <v>168005</v>
      </c>
      <c r="H554" s="29">
        <f t="shared" si="194"/>
        <v>168005</v>
      </c>
    </row>
    <row r="555" spans="1:8" ht="18" customHeight="1" x14ac:dyDescent="0.2">
      <c r="A555" s="19" t="s">
        <v>41</v>
      </c>
      <c r="B555" s="11" t="s">
        <v>91</v>
      </c>
      <c r="C555" s="11" t="s">
        <v>59</v>
      </c>
      <c r="D555" s="35" t="s">
        <v>432</v>
      </c>
      <c r="E555" s="22" t="s">
        <v>42</v>
      </c>
      <c r="F555" s="28">
        <v>168005</v>
      </c>
      <c r="G555" s="28">
        <v>168005</v>
      </c>
      <c r="H555" s="28">
        <v>168005</v>
      </c>
    </row>
    <row r="556" spans="1:8" ht="43.5" customHeight="1" x14ac:dyDescent="0.2">
      <c r="A556" s="19" t="s">
        <v>433</v>
      </c>
      <c r="B556" s="11" t="s">
        <v>91</v>
      </c>
      <c r="C556" s="11" t="s">
        <v>59</v>
      </c>
      <c r="D556" s="35" t="s">
        <v>434</v>
      </c>
      <c r="E556" s="18" t="s">
        <v>2</v>
      </c>
      <c r="F556" s="29">
        <f>F557</f>
        <v>5196.03</v>
      </c>
      <c r="G556" s="29">
        <f t="shared" ref="G556:H556" si="195">G557</f>
        <v>5196</v>
      </c>
      <c r="H556" s="29">
        <f t="shared" si="195"/>
        <v>5196</v>
      </c>
    </row>
    <row r="557" spans="1:8" ht="38.25" customHeight="1" x14ac:dyDescent="0.2">
      <c r="A557" s="19" t="s">
        <v>105</v>
      </c>
      <c r="B557" s="11" t="s">
        <v>91</v>
      </c>
      <c r="C557" s="11" t="s">
        <v>59</v>
      </c>
      <c r="D557" s="35" t="s">
        <v>434</v>
      </c>
      <c r="E557" s="18" t="s">
        <v>84</v>
      </c>
      <c r="F557" s="29">
        <f>F558</f>
        <v>5196.03</v>
      </c>
      <c r="G557" s="29">
        <f t="shared" ref="G557:H557" si="196">G558</f>
        <v>5196</v>
      </c>
      <c r="H557" s="29">
        <f t="shared" si="196"/>
        <v>5196</v>
      </c>
    </row>
    <row r="558" spans="1:8" ht="18" customHeight="1" x14ac:dyDescent="0.2">
      <c r="A558" s="19" t="s">
        <v>41</v>
      </c>
      <c r="B558" s="11" t="s">
        <v>91</v>
      </c>
      <c r="C558" s="11" t="s">
        <v>59</v>
      </c>
      <c r="D558" s="35" t="s">
        <v>434</v>
      </c>
      <c r="E558" s="22" t="s">
        <v>42</v>
      </c>
      <c r="F558" s="28">
        <v>5196.03</v>
      </c>
      <c r="G558" s="28">
        <v>5196</v>
      </c>
      <c r="H558" s="28">
        <v>5196</v>
      </c>
    </row>
    <row r="559" spans="1:8" ht="45.75" customHeight="1" x14ac:dyDescent="0.2">
      <c r="A559" s="10" t="s">
        <v>285</v>
      </c>
      <c r="B559" s="11" t="s">
        <v>91</v>
      </c>
      <c r="C559" s="11" t="s">
        <v>59</v>
      </c>
      <c r="D559" s="41" t="s">
        <v>352</v>
      </c>
      <c r="E559" s="18" t="s">
        <v>2</v>
      </c>
      <c r="F559" s="13">
        <f t="shared" ref="F559:H560" si="197">F560</f>
        <v>1125600</v>
      </c>
      <c r="G559" s="13">
        <f t="shared" si="197"/>
        <v>0</v>
      </c>
      <c r="H559" s="13">
        <f t="shared" si="197"/>
        <v>0</v>
      </c>
    </row>
    <row r="560" spans="1:8" ht="38.25" x14ac:dyDescent="0.2">
      <c r="A560" s="10" t="s">
        <v>105</v>
      </c>
      <c r="B560" s="11" t="s">
        <v>91</v>
      </c>
      <c r="C560" s="11" t="s">
        <v>59</v>
      </c>
      <c r="D560" s="41" t="s">
        <v>352</v>
      </c>
      <c r="E560" s="18" t="s">
        <v>84</v>
      </c>
      <c r="F560" s="13">
        <f t="shared" si="197"/>
        <v>1125600</v>
      </c>
      <c r="G560" s="13">
        <f t="shared" si="197"/>
        <v>0</v>
      </c>
      <c r="H560" s="13">
        <f t="shared" si="197"/>
        <v>0</v>
      </c>
    </row>
    <row r="561" spans="1:9" ht="22.5" customHeight="1" x14ac:dyDescent="0.2">
      <c r="A561" s="10" t="s">
        <v>41</v>
      </c>
      <c r="B561" s="11" t="s">
        <v>91</v>
      </c>
      <c r="C561" s="11" t="s">
        <v>59</v>
      </c>
      <c r="D561" s="41" t="s">
        <v>352</v>
      </c>
      <c r="E561" s="18" t="s">
        <v>42</v>
      </c>
      <c r="F561" s="28">
        <v>1125600</v>
      </c>
      <c r="G561" s="28">
        <v>0</v>
      </c>
      <c r="H561" s="28">
        <v>0</v>
      </c>
    </row>
    <row r="562" spans="1:9" ht="34.5" customHeight="1" x14ac:dyDescent="0.2">
      <c r="A562" s="19" t="s">
        <v>278</v>
      </c>
      <c r="B562" s="11" t="s">
        <v>91</v>
      </c>
      <c r="C562" s="11" t="s">
        <v>59</v>
      </c>
      <c r="D562" s="41" t="s">
        <v>312</v>
      </c>
      <c r="E562" s="18" t="s">
        <v>2</v>
      </c>
      <c r="F562" s="13">
        <f t="shared" ref="F562:H563" si="198">F563</f>
        <v>39200</v>
      </c>
      <c r="G562" s="13">
        <f t="shared" si="198"/>
        <v>0</v>
      </c>
      <c r="H562" s="13">
        <f t="shared" si="198"/>
        <v>0</v>
      </c>
    </row>
    <row r="563" spans="1:9" ht="41.25" customHeight="1" x14ac:dyDescent="0.2">
      <c r="A563" s="19" t="s">
        <v>105</v>
      </c>
      <c r="B563" s="11" t="s">
        <v>91</v>
      </c>
      <c r="C563" s="11" t="s">
        <v>59</v>
      </c>
      <c r="D563" s="41" t="s">
        <v>312</v>
      </c>
      <c r="E563" s="18" t="s">
        <v>84</v>
      </c>
      <c r="F563" s="13">
        <f t="shared" si="198"/>
        <v>39200</v>
      </c>
      <c r="G563" s="13">
        <f t="shared" si="198"/>
        <v>0</v>
      </c>
      <c r="H563" s="13">
        <f t="shared" si="198"/>
        <v>0</v>
      </c>
    </row>
    <row r="564" spans="1:9" ht="21.75" customHeight="1" x14ac:dyDescent="0.2">
      <c r="A564" s="19" t="s">
        <v>41</v>
      </c>
      <c r="B564" s="11" t="s">
        <v>91</v>
      </c>
      <c r="C564" s="11" t="s">
        <v>59</v>
      </c>
      <c r="D564" s="41" t="s">
        <v>312</v>
      </c>
      <c r="E564" s="18" t="s">
        <v>42</v>
      </c>
      <c r="F564" s="28">
        <v>39200</v>
      </c>
      <c r="G564" s="28">
        <v>0</v>
      </c>
      <c r="H564" s="28">
        <v>0</v>
      </c>
    </row>
    <row r="565" spans="1:9" ht="30.75" customHeight="1" x14ac:dyDescent="0.2">
      <c r="A565" s="10" t="s">
        <v>31</v>
      </c>
      <c r="B565" s="16" t="s">
        <v>91</v>
      </c>
      <c r="C565" s="16" t="s">
        <v>72</v>
      </c>
      <c r="D565" s="35" t="s">
        <v>61</v>
      </c>
      <c r="E565" s="22" t="s">
        <v>2</v>
      </c>
      <c r="F565" s="13">
        <f>F566</f>
        <v>77703175.120000005</v>
      </c>
      <c r="G565" s="13">
        <f>G566</f>
        <v>17433946.739999998</v>
      </c>
      <c r="H565" s="13">
        <f>H566</f>
        <v>15553355</v>
      </c>
    </row>
    <row r="566" spans="1:9" ht="45.75" customHeight="1" x14ac:dyDescent="0.2">
      <c r="A566" s="10" t="s">
        <v>224</v>
      </c>
      <c r="B566" s="11" t="s">
        <v>91</v>
      </c>
      <c r="C566" s="11" t="s">
        <v>72</v>
      </c>
      <c r="D566" s="41" t="s">
        <v>118</v>
      </c>
      <c r="E566" s="18" t="s">
        <v>2</v>
      </c>
      <c r="F566" s="13">
        <f>F591+F567</f>
        <v>77703175.120000005</v>
      </c>
      <c r="G566" s="13">
        <f>G591+G567</f>
        <v>17433946.739999998</v>
      </c>
      <c r="H566" s="13">
        <f>H591+H567</f>
        <v>15553355</v>
      </c>
    </row>
    <row r="567" spans="1:9" s="3" customFormat="1" ht="33" customHeight="1" outlineLevel="5" x14ac:dyDescent="0.2">
      <c r="A567" s="10" t="s">
        <v>226</v>
      </c>
      <c r="B567" s="11" t="s">
        <v>91</v>
      </c>
      <c r="C567" s="11" t="s">
        <v>72</v>
      </c>
      <c r="D567" s="41" t="s">
        <v>127</v>
      </c>
      <c r="E567" s="18" t="s">
        <v>2</v>
      </c>
      <c r="F567" s="13">
        <f>F568+F581+F573+F578+F586</f>
        <v>61855961.660000004</v>
      </c>
      <c r="G567" s="13">
        <f>G568+G581+G573+G578+G586</f>
        <v>1880591.74</v>
      </c>
      <c r="H567" s="13">
        <f>H568+H581+H573+H578+H586</f>
        <v>0</v>
      </c>
      <c r="I567" s="9"/>
    </row>
    <row r="568" spans="1:9" s="3" customFormat="1" ht="33" customHeight="1" outlineLevel="5" x14ac:dyDescent="0.2">
      <c r="A568" s="19" t="s">
        <v>313</v>
      </c>
      <c r="B568" s="11" t="s">
        <v>91</v>
      </c>
      <c r="C568" s="11" t="s">
        <v>72</v>
      </c>
      <c r="D568" s="41" t="s">
        <v>314</v>
      </c>
      <c r="E568" s="18" t="s">
        <v>2</v>
      </c>
      <c r="F568" s="13">
        <f>F569+F571</f>
        <v>9996866.6600000001</v>
      </c>
      <c r="G568" s="13">
        <f t="shared" ref="F568:H569" si="199">G569</f>
        <v>0</v>
      </c>
      <c r="H568" s="13">
        <f t="shared" si="199"/>
        <v>0</v>
      </c>
      <c r="I568" s="9"/>
    </row>
    <row r="569" spans="1:9" s="3" customFormat="1" ht="33" customHeight="1" outlineLevel="5" x14ac:dyDescent="0.2">
      <c r="A569" s="19" t="s">
        <v>262</v>
      </c>
      <c r="B569" s="11" t="s">
        <v>91</v>
      </c>
      <c r="C569" s="11" t="s">
        <v>72</v>
      </c>
      <c r="D569" s="41" t="s">
        <v>314</v>
      </c>
      <c r="E569" s="18" t="s">
        <v>74</v>
      </c>
      <c r="F569" s="13">
        <f t="shared" si="199"/>
        <v>204068</v>
      </c>
      <c r="G569" s="13">
        <f t="shared" si="199"/>
        <v>0</v>
      </c>
      <c r="H569" s="13">
        <f t="shared" si="199"/>
        <v>0</v>
      </c>
      <c r="I569" s="9"/>
    </row>
    <row r="570" spans="1:9" s="3" customFormat="1" ht="43.5" customHeight="1" outlineLevel="5" x14ac:dyDescent="0.2">
      <c r="A570" s="19" t="s">
        <v>75</v>
      </c>
      <c r="B570" s="11" t="s">
        <v>91</v>
      </c>
      <c r="C570" s="11" t="s">
        <v>72</v>
      </c>
      <c r="D570" s="41" t="s">
        <v>314</v>
      </c>
      <c r="E570" s="18" t="s">
        <v>6</v>
      </c>
      <c r="F570" s="28">
        <v>204068</v>
      </c>
      <c r="G570" s="28">
        <v>0</v>
      </c>
      <c r="H570" s="28">
        <v>0</v>
      </c>
      <c r="I570" s="9"/>
    </row>
    <row r="571" spans="1:9" s="3" customFormat="1" ht="43.5" customHeight="1" outlineLevel="5" x14ac:dyDescent="0.2">
      <c r="A571" s="32" t="s">
        <v>105</v>
      </c>
      <c r="B571" s="56" t="s">
        <v>91</v>
      </c>
      <c r="C571" s="56" t="s">
        <v>72</v>
      </c>
      <c r="D571" s="35" t="s">
        <v>314</v>
      </c>
      <c r="E571" s="57" t="s">
        <v>84</v>
      </c>
      <c r="F571" s="54">
        <f>F572</f>
        <v>9792798.6600000001</v>
      </c>
      <c r="G571" s="54">
        <f t="shared" ref="G571:H571" si="200">G572</f>
        <v>0</v>
      </c>
      <c r="H571" s="54">
        <f t="shared" si="200"/>
        <v>0</v>
      </c>
      <c r="I571" s="9"/>
    </row>
    <row r="572" spans="1:9" s="3" customFormat="1" ht="21" customHeight="1" outlineLevel="5" x14ac:dyDescent="0.2">
      <c r="A572" s="32" t="s">
        <v>41</v>
      </c>
      <c r="B572" s="56" t="s">
        <v>91</v>
      </c>
      <c r="C572" s="56" t="s">
        <v>72</v>
      </c>
      <c r="D572" s="35" t="s">
        <v>314</v>
      </c>
      <c r="E572" s="57" t="s">
        <v>42</v>
      </c>
      <c r="F572" s="28">
        <v>9792798.6600000001</v>
      </c>
      <c r="G572" s="28">
        <v>0</v>
      </c>
      <c r="H572" s="28">
        <v>0</v>
      </c>
      <c r="I572" s="9"/>
    </row>
    <row r="573" spans="1:9" ht="44.25" customHeight="1" x14ac:dyDescent="0.2">
      <c r="A573" s="21" t="s">
        <v>285</v>
      </c>
      <c r="B573" s="11" t="s">
        <v>91</v>
      </c>
      <c r="C573" s="11" t="s">
        <v>72</v>
      </c>
      <c r="D573" s="41" t="s">
        <v>307</v>
      </c>
      <c r="E573" s="18" t="s">
        <v>2</v>
      </c>
      <c r="F573" s="13">
        <f>F576+F574</f>
        <v>615000</v>
      </c>
      <c r="G573" s="13">
        <f t="shared" ref="G573:H573" si="201">G576+G574</f>
        <v>0</v>
      </c>
      <c r="H573" s="13">
        <f t="shared" si="201"/>
        <v>0</v>
      </c>
    </row>
    <row r="574" spans="1:9" ht="44.25" customHeight="1" x14ac:dyDescent="0.2">
      <c r="A574" s="19" t="s">
        <v>262</v>
      </c>
      <c r="B574" s="11" t="s">
        <v>91</v>
      </c>
      <c r="C574" s="11" t="s">
        <v>72</v>
      </c>
      <c r="D574" s="41" t="s">
        <v>307</v>
      </c>
      <c r="E574" s="18" t="s">
        <v>74</v>
      </c>
      <c r="F574" s="13">
        <f>F575</f>
        <v>250000</v>
      </c>
      <c r="G574" s="13">
        <f t="shared" ref="G574:H574" si="202">G575</f>
        <v>0</v>
      </c>
      <c r="H574" s="13">
        <f t="shared" si="202"/>
        <v>0</v>
      </c>
    </row>
    <row r="575" spans="1:9" ht="44.25" customHeight="1" x14ac:dyDescent="0.2">
      <c r="A575" s="19" t="s">
        <v>75</v>
      </c>
      <c r="B575" s="11" t="s">
        <v>91</v>
      </c>
      <c r="C575" s="11" t="s">
        <v>72</v>
      </c>
      <c r="D575" s="41" t="s">
        <v>307</v>
      </c>
      <c r="E575" s="18" t="s">
        <v>6</v>
      </c>
      <c r="F575" s="28">
        <v>250000</v>
      </c>
      <c r="G575" s="28">
        <v>0</v>
      </c>
      <c r="H575" s="28">
        <v>0</v>
      </c>
    </row>
    <row r="576" spans="1:9" ht="44.25" customHeight="1" x14ac:dyDescent="0.2">
      <c r="A576" s="10" t="s">
        <v>265</v>
      </c>
      <c r="B576" s="11" t="s">
        <v>91</v>
      </c>
      <c r="C576" s="11" t="s">
        <v>72</v>
      </c>
      <c r="D576" s="41" t="s">
        <v>307</v>
      </c>
      <c r="E576" s="18" t="s">
        <v>174</v>
      </c>
      <c r="F576" s="13">
        <f t="shared" ref="F576:H576" si="203">F577</f>
        <v>365000</v>
      </c>
      <c r="G576" s="13">
        <f t="shared" si="203"/>
        <v>0</v>
      </c>
      <c r="H576" s="13">
        <f t="shared" si="203"/>
        <v>0</v>
      </c>
    </row>
    <row r="577" spans="1:8" ht="30.75" customHeight="1" x14ac:dyDescent="0.2">
      <c r="A577" s="10" t="s">
        <v>175</v>
      </c>
      <c r="B577" s="11" t="s">
        <v>91</v>
      </c>
      <c r="C577" s="11" t="s">
        <v>72</v>
      </c>
      <c r="D577" s="41" t="s">
        <v>307</v>
      </c>
      <c r="E577" s="18" t="s">
        <v>176</v>
      </c>
      <c r="F577" s="28">
        <v>365000</v>
      </c>
      <c r="G577" s="28">
        <v>0</v>
      </c>
      <c r="H577" s="28">
        <v>0</v>
      </c>
    </row>
    <row r="578" spans="1:8" ht="67.5" customHeight="1" x14ac:dyDescent="0.2">
      <c r="A578" s="5" t="s">
        <v>477</v>
      </c>
      <c r="B578" s="16" t="s">
        <v>91</v>
      </c>
      <c r="C578" s="16" t="s">
        <v>72</v>
      </c>
      <c r="D578" s="35" t="s">
        <v>435</v>
      </c>
      <c r="E578" s="18" t="s">
        <v>2</v>
      </c>
      <c r="F578" s="29">
        <f>F579</f>
        <v>0</v>
      </c>
      <c r="G578" s="29">
        <f t="shared" ref="G578:H578" si="204">G579</f>
        <v>1880591.74</v>
      </c>
      <c r="H578" s="29">
        <f t="shared" si="204"/>
        <v>0</v>
      </c>
    </row>
    <row r="579" spans="1:8" ht="38.25" customHeight="1" x14ac:dyDescent="0.2">
      <c r="A579" s="10" t="s">
        <v>258</v>
      </c>
      <c r="B579" s="16" t="s">
        <v>91</v>
      </c>
      <c r="C579" s="16" t="s">
        <v>72</v>
      </c>
      <c r="D579" s="35" t="s">
        <v>435</v>
      </c>
      <c r="E579" s="18" t="s">
        <v>74</v>
      </c>
      <c r="F579" s="29">
        <f>F580</f>
        <v>0</v>
      </c>
      <c r="G579" s="29">
        <f t="shared" ref="G579:H579" si="205">G580</f>
        <v>1880591.74</v>
      </c>
      <c r="H579" s="29">
        <f t="shared" si="205"/>
        <v>0</v>
      </c>
    </row>
    <row r="580" spans="1:8" ht="39" customHeight="1" x14ac:dyDescent="0.2">
      <c r="A580" s="10" t="s">
        <v>75</v>
      </c>
      <c r="B580" s="16" t="s">
        <v>91</v>
      </c>
      <c r="C580" s="16" t="s">
        <v>72</v>
      </c>
      <c r="D580" s="35" t="s">
        <v>435</v>
      </c>
      <c r="E580" s="22" t="s">
        <v>6</v>
      </c>
      <c r="F580" s="28">
        <v>0</v>
      </c>
      <c r="G580" s="28">
        <v>1880591.74</v>
      </c>
      <c r="H580" s="28">
        <v>0</v>
      </c>
    </row>
    <row r="581" spans="1:8" ht="34.5" customHeight="1" x14ac:dyDescent="0.2">
      <c r="A581" s="5" t="s">
        <v>353</v>
      </c>
      <c r="B581" s="16" t="s">
        <v>91</v>
      </c>
      <c r="C581" s="16" t="s">
        <v>72</v>
      </c>
      <c r="D581" s="35" t="s">
        <v>354</v>
      </c>
      <c r="E581" s="18" t="s">
        <v>2</v>
      </c>
      <c r="F581" s="13">
        <f>F584+F582</f>
        <v>50790998.240000002</v>
      </c>
      <c r="G581" s="13">
        <f t="shared" ref="G581:H581" si="206">G584+G582</f>
        <v>0</v>
      </c>
      <c r="H581" s="13">
        <f t="shared" si="206"/>
        <v>0</v>
      </c>
    </row>
    <row r="582" spans="1:8" ht="34.5" customHeight="1" x14ac:dyDescent="0.2">
      <c r="A582" s="10" t="s">
        <v>258</v>
      </c>
      <c r="B582" s="11" t="s">
        <v>91</v>
      </c>
      <c r="C582" s="11" t="s">
        <v>72</v>
      </c>
      <c r="D582" s="35" t="s">
        <v>354</v>
      </c>
      <c r="E582" s="18" t="s">
        <v>74</v>
      </c>
      <c r="F582" s="13">
        <f>F583</f>
        <v>5182039.3600000003</v>
      </c>
      <c r="G582" s="13">
        <f t="shared" ref="G582:H582" si="207">G583</f>
        <v>0</v>
      </c>
      <c r="H582" s="13">
        <f t="shared" si="207"/>
        <v>0</v>
      </c>
    </row>
    <row r="583" spans="1:8" ht="40.5" customHeight="1" x14ac:dyDescent="0.2">
      <c r="A583" s="10" t="s">
        <v>75</v>
      </c>
      <c r="B583" s="11" t="s">
        <v>91</v>
      </c>
      <c r="C583" s="11" t="s">
        <v>72</v>
      </c>
      <c r="D583" s="35" t="s">
        <v>354</v>
      </c>
      <c r="E583" s="18" t="s">
        <v>6</v>
      </c>
      <c r="F583" s="28">
        <v>5182039.3600000003</v>
      </c>
      <c r="G583" s="28">
        <v>0</v>
      </c>
      <c r="H583" s="28">
        <v>0</v>
      </c>
    </row>
    <row r="584" spans="1:8" ht="44.25" customHeight="1" x14ac:dyDescent="0.2">
      <c r="A584" s="10" t="s">
        <v>265</v>
      </c>
      <c r="B584" s="11" t="s">
        <v>91</v>
      </c>
      <c r="C584" s="11" t="s">
        <v>72</v>
      </c>
      <c r="D584" s="35" t="s">
        <v>354</v>
      </c>
      <c r="E584" s="18" t="s">
        <v>174</v>
      </c>
      <c r="F584" s="13">
        <f>F585</f>
        <v>45608958.880000003</v>
      </c>
      <c r="G584" s="13">
        <f>G585</f>
        <v>0</v>
      </c>
      <c r="H584" s="13">
        <f>H585</f>
        <v>0</v>
      </c>
    </row>
    <row r="585" spans="1:8" ht="33.75" customHeight="1" x14ac:dyDescent="0.2">
      <c r="A585" s="10" t="s">
        <v>175</v>
      </c>
      <c r="B585" s="11" t="s">
        <v>91</v>
      </c>
      <c r="C585" s="11" t="s">
        <v>72</v>
      </c>
      <c r="D585" s="35" t="s">
        <v>354</v>
      </c>
      <c r="E585" s="22" t="s">
        <v>176</v>
      </c>
      <c r="F585" s="28">
        <v>45608958.880000003</v>
      </c>
      <c r="G585" s="28">
        <v>0</v>
      </c>
      <c r="H585" s="28">
        <v>0</v>
      </c>
    </row>
    <row r="586" spans="1:8" ht="33.75" customHeight="1" x14ac:dyDescent="0.2">
      <c r="A586" s="40" t="s">
        <v>456</v>
      </c>
      <c r="B586" s="11" t="s">
        <v>91</v>
      </c>
      <c r="C586" s="11" t="s">
        <v>72</v>
      </c>
      <c r="D586" s="41" t="s">
        <v>457</v>
      </c>
      <c r="E586" s="22" t="s">
        <v>2</v>
      </c>
      <c r="F586" s="29">
        <f>F589+F587</f>
        <v>453096.76</v>
      </c>
      <c r="G586" s="29">
        <f t="shared" ref="G586:H586" si="208">G589+G587</f>
        <v>0</v>
      </c>
      <c r="H586" s="29">
        <f t="shared" si="208"/>
        <v>0</v>
      </c>
    </row>
    <row r="587" spans="1:8" ht="33.75" customHeight="1" x14ac:dyDescent="0.2">
      <c r="A587" s="10" t="s">
        <v>258</v>
      </c>
      <c r="B587" s="11" t="s">
        <v>91</v>
      </c>
      <c r="C587" s="11" t="s">
        <v>72</v>
      </c>
      <c r="D587" s="41" t="s">
        <v>457</v>
      </c>
      <c r="E587" s="18" t="s">
        <v>74</v>
      </c>
      <c r="F587" s="29">
        <f>F588</f>
        <v>41790.639999999999</v>
      </c>
      <c r="G587" s="29">
        <f t="shared" ref="G587:H587" si="209">G588</f>
        <v>0</v>
      </c>
      <c r="H587" s="29">
        <f t="shared" si="209"/>
        <v>0</v>
      </c>
    </row>
    <row r="588" spans="1:8" ht="37.5" customHeight="1" x14ac:dyDescent="0.2">
      <c r="A588" s="10" t="s">
        <v>75</v>
      </c>
      <c r="B588" s="11" t="s">
        <v>91</v>
      </c>
      <c r="C588" s="11" t="s">
        <v>72</v>
      </c>
      <c r="D588" s="41" t="s">
        <v>457</v>
      </c>
      <c r="E588" s="18" t="s">
        <v>6</v>
      </c>
      <c r="F588" s="28">
        <v>41790.639999999999</v>
      </c>
      <c r="G588" s="28">
        <v>0</v>
      </c>
      <c r="H588" s="28">
        <v>0</v>
      </c>
    </row>
    <row r="589" spans="1:8" ht="33.75" customHeight="1" x14ac:dyDescent="0.2">
      <c r="A589" s="40" t="s">
        <v>265</v>
      </c>
      <c r="B589" s="11" t="s">
        <v>91</v>
      </c>
      <c r="C589" s="11" t="s">
        <v>72</v>
      </c>
      <c r="D589" s="41" t="s">
        <v>457</v>
      </c>
      <c r="E589" s="22" t="s">
        <v>174</v>
      </c>
      <c r="F589" s="29">
        <f>F590</f>
        <v>411306.12</v>
      </c>
      <c r="G589" s="29">
        <f t="shared" ref="G589:H589" si="210">G590</f>
        <v>0</v>
      </c>
      <c r="H589" s="29">
        <f t="shared" si="210"/>
        <v>0</v>
      </c>
    </row>
    <row r="590" spans="1:8" ht="33.75" customHeight="1" x14ac:dyDescent="0.2">
      <c r="A590" s="40" t="s">
        <v>175</v>
      </c>
      <c r="B590" s="11" t="s">
        <v>91</v>
      </c>
      <c r="C590" s="11" t="s">
        <v>72</v>
      </c>
      <c r="D590" s="41" t="s">
        <v>457</v>
      </c>
      <c r="E590" s="22" t="s">
        <v>176</v>
      </c>
      <c r="F590" s="28">
        <v>411306.12</v>
      </c>
      <c r="G590" s="28">
        <v>0</v>
      </c>
      <c r="H590" s="28">
        <v>0</v>
      </c>
    </row>
    <row r="591" spans="1:8" ht="42.75" customHeight="1" x14ac:dyDescent="0.2">
      <c r="A591" s="10" t="s">
        <v>151</v>
      </c>
      <c r="B591" s="11" t="s">
        <v>91</v>
      </c>
      <c r="C591" s="11" t="s">
        <v>72</v>
      </c>
      <c r="D591" s="41" t="s">
        <v>152</v>
      </c>
      <c r="E591" s="18" t="s">
        <v>2</v>
      </c>
      <c r="F591" s="13">
        <f>F592+F595+F600</f>
        <v>15847213.460000001</v>
      </c>
      <c r="G591" s="13">
        <f>G592+G595+G600</f>
        <v>15553355</v>
      </c>
      <c r="H591" s="13">
        <f>H592+H595+H600</f>
        <v>15553355</v>
      </c>
    </row>
    <row r="592" spans="1:8" ht="40.5" customHeight="1" x14ac:dyDescent="0.2">
      <c r="A592" s="10" t="s">
        <v>257</v>
      </c>
      <c r="B592" s="11" t="s">
        <v>91</v>
      </c>
      <c r="C592" s="11" t="s">
        <v>72</v>
      </c>
      <c r="D592" s="75" t="s">
        <v>139</v>
      </c>
      <c r="E592" s="11" t="s">
        <v>2</v>
      </c>
      <c r="F592" s="13">
        <f t="shared" ref="F592:H593" si="211">F593</f>
        <v>2581007</v>
      </c>
      <c r="G592" s="13">
        <f t="shared" si="211"/>
        <v>2398170</v>
      </c>
      <c r="H592" s="13">
        <f t="shared" si="211"/>
        <v>2398170</v>
      </c>
    </row>
    <row r="593" spans="1:8" ht="69.75" customHeight="1" x14ac:dyDescent="0.2">
      <c r="A593" s="10" t="s">
        <v>171</v>
      </c>
      <c r="B593" s="11" t="s">
        <v>91</v>
      </c>
      <c r="C593" s="11" t="s">
        <v>72</v>
      </c>
      <c r="D593" s="75" t="s">
        <v>139</v>
      </c>
      <c r="E593" s="11" t="s">
        <v>67</v>
      </c>
      <c r="F593" s="13">
        <f t="shared" si="211"/>
        <v>2581007</v>
      </c>
      <c r="G593" s="13">
        <f t="shared" si="211"/>
        <v>2398170</v>
      </c>
      <c r="H593" s="13">
        <f t="shared" si="211"/>
        <v>2398170</v>
      </c>
    </row>
    <row r="594" spans="1:8" ht="31.5" customHeight="1" x14ac:dyDescent="0.2">
      <c r="A594" s="10" t="s">
        <v>172</v>
      </c>
      <c r="B594" s="11" t="s">
        <v>91</v>
      </c>
      <c r="C594" s="11" t="s">
        <v>72</v>
      </c>
      <c r="D594" s="75" t="s">
        <v>139</v>
      </c>
      <c r="E594" s="16" t="s">
        <v>5</v>
      </c>
      <c r="F594" s="28">
        <v>2581007</v>
      </c>
      <c r="G594" s="28">
        <v>2398170</v>
      </c>
      <c r="H594" s="28">
        <v>2398170</v>
      </c>
    </row>
    <row r="595" spans="1:8" ht="38.25" x14ac:dyDescent="0.2">
      <c r="A595" s="10" t="s">
        <v>83</v>
      </c>
      <c r="B595" s="11" t="s">
        <v>91</v>
      </c>
      <c r="C595" s="11" t="s">
        <v>72</v>
      </c>
      <c r="D595" s="41" t="s">
        <v>140</v>
      </c>
      <c r="E595" s="18" t="s">
        <v>2</v>
      </c>
      <c r="F595" s="13">
        <f>F596+F598</f>
        <v>11499206.460000001</v>
      </c>
      <c r="G595" s="13">
        <f t="shared" ref="G595:H595" si="212">G596+G598</f>
        <v>11388185</v>
      </c>
      <c r="H595" s="13">
        <f t="shared" si="212"/>
        <v>11388185</v>
      </c>
    </row>
    <row r="596" spans="1:8" ht="71.25" customHeight="1" x14ac:dyDescent="0.2">
      <c r="A596" s="10" t="s">
        <v>171</v>
      </c>
      <c r="B596" s="11" t="s">
        <v>91</v>
      </c>
      <c r="C596" s="11" t="s">
        <v>72</v>
      </c>
      <c r="D596" s="41" t="s">
        <v>140</v>
      </c>
      <c r="E596" s="18" t="s">
        <v>67</v>
      </c>
      <c r="F596" s="13">
        <f>F597</f>
        <v>11140186.460000001</v>
      </c>
      <c r="G596" s="13">
        <f t="shared" ref="G596:H596" si="213">G597</f>
        <v>11029165</v>
      </c>
      <c r="H596" s="13">
        <f t="shared" si="213"/>
        <v>11029165</v>
      </c>
    </row>
    <row r="597" spans="1:8" ht="25.5" x14ac:dyDescent="0.2">
      <c r="A597" s="10" t="s">
        <v>16</v>
      </c>
      <c r="B597" s="11" t="s">
        <v>91</v>
      </c>
      <c r="C597" s="11" t="s">
        <v>72</v>
      </c>
      <c r="D597" s="41" t="s">
        <v>140</v>
      </c>
      <c r="E597" s="22" t="s">
        <v>17</v>
      </c>
      <c r="F597" s="28">
        <v>11140186.460000001</v>
      </c>
      <c r="G597" s="28">
        <v>11029165</v>
      </c>
      <c r="H597" s="28">
        <v>11029165</v>
      </c>
    </row>
    <row r="598" spans="1:8" ht="30" customHeight="1" outlineLevel="5" x14ac:dyDescent="0.2">
      <c r="A598" s="10" t="s">
        <v>258</v>
      </c>
      <c r="B598" s="11" t="s">
        <v>91</v>
      </c>
      <c r="C598" s="11" t="s">
        <v>72</v>
      </c>
      <c r="D598" s="41" t="s">
        <v>140</v>
      </c>
      <c r="E598" s="18" t="s">
        <v>74</v>
      </c>
      <c r="F598" s="13">
        <f>F599</f>
        <v>359020</v>
      </c>
      <c r="G598" s="13">
        <f t="shared" ref="G598:H598" si="214">G599</f>
        <v>359020</v>
      </c>
      <c r="H598" s="13">
        <f t="shared" si="214"/>
        <v>359020</v>
      </c>
    </row>
    <row r="599" spans="1:8" ht="38.25" outlineLevel="5" x14ac:dyDescent="0.2">
      <c r="A599" s="10" t="s">
        <v>75</v>
      </c>
      <c r="B599" s="11" t="s">
        <v>91</v>
      </c>
      <c r="C599" s="11" t="s">
        <v>72</v>
      </c>
      <c r="D599" s="41" t="s">
        <v>140</v>
      </c>
      <c r="E599" s="18" t="s">
        <v>6</v>
      </c>
      <c r="F599" s="28">
        <v>359020</v>
      </c>
      <c r="G599" s="28">
        <v>359020</v>
      </c>
      <c r="H599" s="28">
        <v>359020</v>
      </c>
    </row>
    <row r="600" spans="1:8" x14ac:dyDescent="0.2">
      <c r="A600" s="19" t="s">
        <v>164</v>
      </c>
      <c r="B600" s="11" t="s">
        <v>91</v>
      </c>
      <c r="C600" s="11" t="s">
        <v>72</v>
      </c>
      <c r="D600" s="41" t="s">
        <v>165</v>
      </c>
      <c r="E600" s="18" t="s">
        <v>2</v>
      </c>
      <c r="F600" s="13">
        <f>F601</f>
        <v>1767000</v>
      </c>
      <c r="G600" s="13">
        <f t="shared" ref="G600:H600" si="215">G601</f>
        <v>1767000</v>
      </c>
      <c r="H600" s="13">
        <f t="shared" si="215"/>
        <v>1767000</v>
      </c>
    </row>
    <row r="601" spans="1:8" ht="38.25" x14ac:dyDescent="0.2">
      <c r="A601" s="10" t="s">
        <v>105</v>
      </c>
      <c r="B601" s="11" t="s">
        <v>91</v>
      </c>
      <c r="C601" s="11" t="s">
        <v>72</v>
      </c>
      <c r="D601" s="41" t="s">
        <v>165</v>
      </c>
      <c r="E601" s="18" t="s">
        <v>84</v>
      </c>
      <c r="F601" s="13">
        <f>F602</f>
        <v>1767000</v>
      </c>
      <c r="G601" s="13">
        <f t="shared" ref="G601:H601" si="216">G602</f>
        <v>1767000</v>
      </c>
      <c r="H601" s="13">
        <f t="shared" si="216"/>
        <v>1767000</v>
      </c>
    </row>
    <row r="602" spans="1:8" ht="29.25" customHeight="1" outlineLevel="5" x14ac:dyDescent="0.2">
      <c r="A602" s="10" t="s">
        <v>85</v>
      </c>
      <c r="B602" s="11" t="s">
        <v>91</v>
      </c>
      <c r="C602" s="11" t="s">
        <v>72</v>
      </c>
      <c r="D602" s="41" t="s">
        <v>165</v>
      </c>
      <c r="E602" s="18" t="s">
        <v>86</v>
      </c>
      <c r="F602" s="28">
        <v>1767000</v>
      </c>
      <c r="G602" s="28">
        <v>1767000</v>
      </c>
      <c r="H602" s="28">
        <v>1767000</v>
      </c>
    </row>
    <row r="603" spans="1:8" ht="29.25" customHeight="1" outlineLevel="5" x14ac:dyDescent="0.2">
      <c r="A603" s="5" t="s">
        <v>382</v>
      </c>
      <c r="B603" s="11" t="s">
        <v>92</v>
      </c>
      <c r="C603" s="11" t="s">
        <v>60</v>
      </c>
      <c r="D603" s="41" t="s">
        <v>61</v>
      </c>
      <c r="E603" s="18" t="s">
        <v>2</v>
      </c>
      <c r="F603" s="13">
        <f t="shared" ref="F603:H605" si="217">F604</f>
        <v>200000</v>
      </c>
      <c r="G603" s="13">
        <f t="shared" si="217"/>
        <v>0</v>
      </c>
      <c r="H603" s="13">
        <f t="shared" si="217"/>
        <v>0</v>
      </c>
    </row>
    <row r="604" spans="1:8" ht="29.25" customHeight="1" outlineLevel="5" x14ac:dyDescent="0.2">
      <c r="A604" s="5" t="s">
        <v>383</v>
      </c>
      <c r="B604" s="11" t="s">
        <v>92</v>
      </c>
      <c r="C604" s="11" t="s">
        <v>92</v>
      </c>
      <c r="D604" s="41" t="s">
        <v>61</v>
      </c>
      <c r="E604" s="18" t="s">
        <v>2</v>
      </c>
      <c r="F604" s="13">
        <f t="shared" si="217"/>
        <v>200000</v>
      </c>
      <c r="G604" s="13">
        <f t="shared" si="217"/>
        <v>0</v>
      </c>
      <c r="H604" s="13">
        <f t="shared" si="217"/>
        <v>0</v>
      </c>
    </row>
    <row r="605" spans="1:8" ht="47.25" customHeight="1" outlineLevel="5" x14ac:dyDescent="0.2">
      <c r="A605" s="21" t="s">
        <v>384</v>
      </c>
      <c r="B605" s="11" t="s">
        <v>92</v>
      </c>
      <c r="C605" s="11" t="s">
        <v>92</v>
      </c>
      <c r="D605" s="56" t="s">
        <v>386</v>
      </c>
      <c r="E605" s="18" t="s">
        <v>2</v>
      </c>
      <c r="F605" s="13">
        <f>F606</f>
        <v>200000</v>
      </c>
      <c r="G605" s="13">
        <f t="shared" si="217"/>
        <v>0</v>
      </c>
      <c r="H605" s="13">
        <f t="shared" si="217"/>
        <v>0</v>
      </c>
    </row>
    <row r="606" spans="1:8" ht="48.75" customHeight="1" outlineLevel="5" x14ac:dyDescent="0.2">
      <c r="A606" s="20" t="s">
        <v>385</v>
      </c>
      <c r="B606" s="11" t="s">
        <v>92</v>
      </c>
      <c r="C606" s="11" t="s">
        <v>92</v>
      </c>
      <c r="D606" s="56" t="s">
        <v>387</v>
      </c>
      <c r="E606" s="18" t="s">
        <v>2</v>
      </c>
      <c r="F606" s="13">
        <f t="shared" ref="F606:H607" si="218">F607</f>
        <v>200000</v>
      </c>
      <c r="G606" s="13">
        <f t="shared" si="218"/>
        <v>0</v>
      </c>
      <c r="H606" s="13">
        <f t="shared" si="218"/>
        <v>0</v>
      </c>
    </row>
    <row r="607" spans="1:8" ht="36" customHeight="1" outlineLevel="5" x14ac:dyDescent="0.2">
      <c r="A607" s="5" t="s">
        <v>262</v>
      </c>
      <c r="B607" s="11" t="s">
        <v>92</v>
      </c>
      <c r="C607" s="11" t="s">
        <v>92</v>
      </c>
      <c r="D607" s="56" t="s">
        <v>387</v>
      </c>
      <c r="E607" s="18" t="s">
        <v>74</v>
      </c>
      <c r="F607" s="13">
        <f t="shared" si="218"/>
        <v>200000</v>
      </c>
      <c r="G607" s="13">
        <f t="shared" si="218"/>
        <v>0</v>
      </c>
      <c r="H607" s="13">
        <f t="shared" si="218"/>
        <v>0</v>
      </c>
    </row>
    <row r="608" spans="1:8" ht="47.25" customHeight="1" outlineLevel="5" x14ac:dyDescent="0.2">
      <c r="A608" s="5" t="s">
        <v>75</v>
      </c>
      <c r="B608" s="11" t="s">
        <v>92</v>
      </c>
      <c r="C608" s="11" t="s">
        <v>92</v>
      </c>
      <c r="D608" s="56" t="s">
        <v>387</v>
      </c>
      <c r="E608" s="18" t="s">
        <v>6</v>
      </c>
      <c r="F608" s="28">
        <v>200000</v>
      </c>
      <c r="G608" s="28">
        <v>0</v>
      </c>
      <c r="H608" s="28">
        <v>0</v>
      </c>
    </row>
    <row r="609" spans="1:9" ht="15.75" customHeight="1" outlineLevel="5" x14ac:dyDescent="0.2">
      <c r="A609" s="10" t="s">
        <v>32</v>
      </c>
      <c r="B609" s="22" t="s">
        <v>134</v>
      </c>
      <c r="C609" s="22" t="s">
        <v>60</v>
      </c>
      <c r="D609" s="35" t="s">
        <v>61</v>
      </c>
      <c r="E609" s="22" t="s">
        <v>2</v>
      </c>
      <c r="F609" s="13">
        <f>F610+F623+F616+F646</f>
        <v>58265804.32</v>
      </c>
      <c r="G609" s="13">
        <f>G610+G623+G616+G646</f>
        <v>54866066.439999998</v>
      </c>
      <c r="H609" s="13">
        <f>H610+H623+H616+H646</f>
        <v>55731002.340000004</v>
      </c>
    </row>
    <row r="610" spans="1:9" ht="21" customHeight="1" outlineLevel="5" x14ac:dyDescent="0.2">
      <c r="A610" s="10" t="s">
        <v>33</v>
      </c>
      <c r="B610" s="22" t="s">
        <v>134</v>
      </c>
      <c r="C610" s="22" t="s">
        <v>59</v>
      </c>
      <c r="D610" s="35" t="s">
        <v>61</v>
      </c>
      <c r="E610" s="22" t="s">
        <v>2</v>
      </c>
      <c r="F610" s="13">
        <f>F611</f>
        <v>2401326</v>
      </c>
      <c r="G610" s="13">
        <f>G611</f>
        <v>2357300</v>
      </c>
      <c r="H610" s="13">
        <f>H611</f>
        <v>2357300</v>
      </c>
    </row>
    <row r="611" spans="1:9" ht="31.5" customHeight="1" outlineLevel="5" x14ac:dyDescent="0.2">
      <c r="A611" s="24" t="s">
        <v>4</v>
      </c>
      <c r="B611" s="18" t="s">
        <v>134</v>
      </c>
      <c r="C611" s="18" t="s">
        <v>59</v>
      </c>
      <c r="D611" s="41" t="s">
        <v>63</v>
      </c>
      <c r="E611" s="18" t="s">
        <v>2</v>
      </c>
      <c r="F611" s="13">
        <f>F613</f>
        <v>2401326</v>
      </c>
      <c r="G611" s="13">
        <f>G613</f>
        <v>2357300</v>
      </c>
      <c r="H611" s="13">
        <f>H613</f>
        <v>2357300</v>
      </c>
    </row>
    <row r="612" spans="1:9" ht="29.25" customHeight="1" outlineLevel="5" x14ac:dyDescent="0.2">
      <c r="A612" s="12" t="s">
        <v>64</v>
      </c>
      <c r="B612" s="18" t="s">
        <v>134</v>
      </c>
      <c r="C612" s="18" t="s">
        <v>59</v>
      </c>
      <c r="D612" s="41" t="s">
        <v>65</v>
      </c>
      <c r="E612" s="18" t="s">
        <v>2</v>
      </c>
      <c r="F612" s="13">
        <f>F613</f>
        <v>2401326</v>
      </c>
      <c r="G612" s="13">
        <f>G613</f>
        <v>2357300</v>
      </c>
      <c r="H612" s="13">
        <f>H613</f>
        <v>2357300</v>
      </c>
    </row>
    <row r="613" spans="1:9" ht="22.5" customHeight="1" outlineLevel="5" x14ac:dyDescent="0.2">
      <c r="A613" s="10" t="s">
        <v>34</v>
      </c>
      <c r="B613" s="18" t="s">
        <v>134</v>
      </c>
      <c r="C613" s="18" t="s">
        <v>59</v>
      </c>
      <c r="D613" s="41" t="s">
        <v>135</v>
      </c>
      <c r="E613" s="18" t="s">
        <v>2</v>
      </c>
      <c r="F613" s="13">
        <f>F615</f>
        <v>2401326</v>
      </c>
      <c r="G613" s="13">
        <f>G615</f>
        <v>2357300</v>
      </c>
      <c r="H613" s="13">
        <f>H615</f>
        <v>2357300</v>
      </c>
    </row>
    <row r="614" spans="1:9" ht="26.25" customHeight="1" outlineLevel="5" x14ac:dyDescent="0.2">
      <c r="A614" s="10" t="s">
        <v>123</v>
      </c>
      <c r="B614" s="18" t="s">
        <v>134</v>
      </c>
      <c r="C614" s="18" t="s">
        <v>59</v>
      </c>
      <c r="D614" s="41" t="s">
        <v>135</v>
      </c>
      <c r="E614" s="18" t="s">
        <v>124</v>
      </c>
      <c r="F614" s="13">
        <f>F615</f>
        <v>2401326</v>
      </c>
      <c r="G614" s="13">
        <f>G615</f>
        <v>2357300</v>
      </c>
      <c r="H614" s="13">
        <f>H615</f>
        <v>2357300</v>
      </c>
    </row>
    <row r="615" spans="1:9" ht="30.75" customHeight="1" outlineLevel="5" x14ac:dyDescent="0.2">
      <c r="A615" s="10" t="s">
        <v>35</v>
      </c>
      <c r="B615" s="18" t="s">
        <v>134</v>
      </c>
      <c r="C615" s="18" t="s">
        <v>59</v>
      </c>
      <c r="D615" s="41" t="s">
        <v>135</v>
      </c>
      <c r="E615" s="22" t="s">
        <v>36</v>
      </c>
      <c r="F615" s="28">
        <v>2401326</v>
      </c>
      <c r="G615" s="28">
        <v>2357300</v>
      </c>
      <c r="H615" s="28">
        <v>2357300</v>
      </c>
      <c r="I615" s="9"/>
    </row>
    <row r="616" spans="1:9" ht="18" customHeight="1" x14ac:dyDescent="0.2">
      <c r="A616" s="10" t="s">
        <v>179</v>
      </c>
      <c r="B616" s="18" t="s">
        <v>134</v>
      </c>
      <c r="C616" s="18" t="s">
        <v>69</v>
      </c>
      <c r="D616" s="41" t="s">
        <v>61</v>
      </c>
      <c r="E616" s="18" t="s">
        <v>2</v>
      </c>
      <c r="F616" s="13">
        <f>F617</f>
        <v>5905000</v>
      </c>
      <c r="G616" s="13">
        <f t="shared" ref="G616:H616" si="219">G617</f>
        <v>1470000</v>
      </c>
      <c r="H616" s="13">
        <f t="shared" si="219"/>
        <v>1470000</v>
      </c>
    </row>
    <row r="617" spans="1:9" ht="38.25" x14ac:dyDescent="0.2">
      <c r="A617" s="10" t="s">
        <v>223</v>
      </c>
      <c r="B617" s="18" t="s">
        <v>134</v>
      </c>
      <c r="C617" s="18" t="s">
        <v>69</v>
      </c>
      <c r="D617" s="41" t="s">
        <v>101</v>
      </c>
      <c r="E617" s="18" t="s">
        <v>2</v>
      </c>
      <c r="F617" s="13">
        <f>F618</f>
        <v>5905000</v>
      </c>
      <c r="G617" s="13">
        <f>G618</f>
        <v>1470000</v>
      </c>
      <c r="H617" s="13">
        <f>H618</f>
        <v>1470000</v>
      </c>
    </row>
    <row r="618" spans="1:9" ht="25.5" x14ac:dyDescent="0.2">
      <c r="A618" s="23" t="s">
        <v>109</v>
      </c>
      <c r="B618" s="18" t="s">
        <v>134</v>
      </c>
      <c r="C618" s="18" t="s">
        <v>69</v>
      </c>
      <c r="D618" s="41" t="s">
        <v>110</v>
      </c>
      <c r="E618" s="18" t="s">
        <v>2</v>
      </c>
      <c r="F618" s="13">
        <f>F620</f>
        <v>5905000</v>
      </c>
      <c r="G618" s="13">
        <f>G620</f>
        <v>1470000</v>
      </c>
      <c r="H618" s="13">
        <f>H620</f>
        <v>1470000</v>
      </c>
    </row>
    <row r="619" spans="1:9" ht="18" customHeight="1" x14ac:dyDescent="0.2">
      <c r="A619" s="10" t="s">
        <v>341</v>
      </c>
      <c r="B619" s="18" t="s">
        <v>134</v>
      </c>
      <c r="C619" s="18" t="s">
        <v>69</v>
      </c>
      <c r="D619" s="41" t="s">
        <v>342</v>
      </c>
      <c r="E619" s="18" t="s">
        <v>2</v>
      </c>
      <c r="F619" s="13">
        <f t="shared" ref="F619:H621" si="220">F620</f>
        <v>5905000</v>
      </c>
      <c r="G619" s="13">
        <f t="shared" si="220"/>
        <v>1470000</v>
      </c>
      <c r="H619" s="13">
        <f t="shared" si="220"/>
        <v>1470000</v>
      </c>
    </row>
    <row r="620" spans="1:9" ht="51" customHeight="1" x14ac:dyDescent="0.2">
      <c r="A620" s="23" t="s">
        <v>184</v>
      </c>
      <c r="B620" s="18" t="s">
        <v>134</v>
      </c>
      <c r="C620" s="18" t="s">
        <v>69</v>
      </c>
      <c r="D620" s="41" t="s">
        <v>343</v>
      </c>
      <c r="E620" s="18" t="s">
        <v>2</v>
      </c>
      <c r="F620" s="13">
        <f t="shared" si="220"/>
        <v>5905000</v>
      </c>
      <c r="G620" s="13">
        <f t="shared" si="220"/>
        <v>1470000</v>
      </c>
      <c r="H620" s="13">
        <f t="shared" si="220"/>
        <v>1470000</v>
      </c>
    </row>
    <row r="621" spans="1:9" ht="25.5" x14ac:dyDescent="0.2">
      <c r="A621" s="10" t="s">
        <v>123</v>
      </c>
      <c r="B621" s="18" t="s">
        <v>134</v>
      </c>
      <c r="C621" s="18" t="s">
        <v>69</v>
      </c>
      <c r="D621" s="41" t="s">
        <v>343</v>
      </c>
      <c r="E621" s="18" t="s">
        <v>124</v>
      </c>
      <c r="F621" s="13">
        <f t="shared" si="220"/>
        <v>5905000</v>
      </c>
      <c r="G621" s="13">
        <f t="shared" si="220"/>
        <v>1470000</v>
      </c>
      <c r="H621" s="13">
        <f t="shared" si="220"/>
        <v>1470000</v>
      </c>
    </row>
    <row r="622" spans="1:9" ht="25.5" x14ac:dyDescent="0.2">
      <c r="A622" s="23" t="s">
        <v>45</v>
      </c>
      <c r="B622" s="18" t="s">
        <v>134</v>
      </c>
      <c r="C622" s="18" t="s">
        <v>69</v>
      </c>
      <c r="D622" s="41" t="s">
        <v>343</v>
      </c>
      <c r="E622" s="22" t="s">
        <v>46</v>
      </c>
      <c r="F622" s="28">
        <v>5905000</v>
      </c>
      <c r="G622" s="28">
        <v>1470000</v>
      </c>
      <c r="H622" s="28">
        <v>1470000</v>
      </c>
    </row>
    <row r="623" spans="1:9" ht="18.75" customHeight="1" outlineLevel="5" x14ac:dyDescent="0.2">
      <c r="A623" s="10" t="s">
        <v>37</v>
      </c>
      <c r="B623" s="18" t="s">
        <v>134</v>
      </c>
      <c r="C623" s="18" t="s">
        <v>72</v>
      </c>
      <c r="D623" s="41" t="s">
        <v>61</v>
      </c>
      <c r="E623" s="18" t="s">
        <v>2</v>
      </c>
      <c r="F623" s="13">
        <f>F629+F639+F624</f>
        <v>49685978.32</v>
      </c>
      <c r="G623" s="13">
        <f>G629+G639+G624</f>
        <v>51038766.439999998</v>
      </c>
      <c r="H623" s="13">
        <f>H629+H639+H624</f>
        <v>51903702.340000004</v>
      </c>
    </row>
    <row r="624" spans="1:9" ht="44.25" customHeight="1" outlineLevel="2" x14ac:dyDescent="0.2">
      <c r="A624" s="10" t="s">
        <v>227</v>
      </c>
      <c r="B624" s="18" t="s">
        <v>134</v>
      </c>
      <c r="C624" s="18" t="s">
        <v>72</v>
      </c>
      <c r="D624" s="41" t="s">
        <v>101</v>
      </c>
      <c r="E624" s="18" t="s">
        <v>2</v>
      </c>
      <c r="F624" s="13">
        <f t="shared" ref="F624:H627" si="221">F625</f>
        <v>3712464</v>
      </c>
      <c r="G624" s="13">
        <f t="shared" si="221"/>
        <v>3861060</v>
      </c>
      <c r="H624" s="13">
        <f t="shared" si="221"/>
        <v>4014528</v>
      </c>
    </row>
    <row r="625" spans="1:8" ht="38.25" x14ac:dyDescent="0.2">
      <c r="A625" s="19" t="s">
        <v>225</v>
      </c>
      <c r="B625" s="18" t="s">
        <v>134</v>
      </c>
      <c r="C625" s="18" t="s">
        <v>72</v>
      </c>
      <c r="D625" s="41" t="s">
        <v>149</v>
      </c>
      <c r="E625" s="18" t="s">
        <v>2</v>
      </c>
      <c r="F625" s="13">
        <f t="shared" si="221"/>
        <v>3712464</v>
      </c>
      <c r="G625" s="13">
        <f t="shared" si="221"/>
        <v>3861060</v>
      </c>
      <c r="H625" s="13">
        <f t="shared" si="221"/>
        <v>4014528</v>
      </c>
    </row>
    <row r="626" spans="1:8" ht="81" customHeight="1" x14ac:dyDescent="0.2">
      <c r="A626" s="10" t="s">
        <v>158</v>
      </c>
      <c r="B626" s="18" t="s">
        <v>134</v>
      </c>
      <c r="C626" s="18" t="s">
        <v>72</v>
      </c>
      <c r="D626" s="41" t="s">
        <v>136</v>
      </c>
      <c r="E626" s="18" t="s">
        <v>2</v>
      </c>
      <c r="F626" s="13">
        <f t="shared" si="221"/>
        <v>3712464</v>
      </c>
      <c r="G626" s="13">
        <f t="shared" si="221"/>
        <v>3861060</v>
      </c>
      <c r="H626" s="13">
        <f t="shared" si="221"/>
        <v>4014528</v>
      </c>
    </row>
    <row r="627" spans="1:8" ht="25.5" x14ac:dyDescent="0.2">
      <c r="A627" s="10" t="s">
        <v>123</v>
      </c>
      <c r="B627" s="18" t="s">
        <v>134</v>
      </c>
      <c r="C627" s="18" t="s">
        <v>72</v>
      </c>
      <c r="D627" s="41" t="s">
        <v>136</v>
      </c>
      <c r="E627" s="18" t="s">
        <v>124</v>
      </c>
      <c r="F627" s="13">
        <f t="shared" si="221"/>
        <v>3712464</v>
      </c>
      <c r="G627" s="13">
        <f t="shared" si="221"/>
        <v>3861060</v>
      </c>
      <c r="H627" s="13">
        <f t="shared" si="221"/>
        <v>4014528</v>
      </c>
    </row>
    <row r="628" spans="1:8" ht="25.5" x14ac:dyDescent="0.2">
      <c r="A628" s="10" t="s">
        <v>35</v>
      </c>
      <c r="B628" s="18" t="s">
        <v>134</v>
      </c>
      <c r="C628" s="18" t="s">
        <v>72</v>
      </c>
      <c r="D628" s="41" t="s">
        <v>136</v>
      </c>
      <c r="E628" s="22" t="s">
        <v>36</v>
      </c>
      <c r="F628" s="28">
        <v>3712464</v>
      </c>
      <c r="G628" s="28">
        <v>3861060</v>
      </c>
      <c r="H628" s="28">
        <v>4014528</v>
      </c>
    </row>
    <row r="629" spans="1:8" ht="38.25" x14ac:dyDescent="0.2">
      <c r="A629" s="10" t="s">
        <v>211</v>
      </c>
      <c r="B629" s="18" t="s">
        <v>134</v>
      </c>
      <c r="C629" s="18" t="s">
        <v>72</v>
      </c>
      <c r="D629" s="41" t="s">
        <v>141</v>
      </c>
      <c r="E629" s="18" t="s">
        <v>2</v>
      </c>
      <c r="F629" s="13">
        <f>F630</f>
        <v>22529872.93</v>
      </c>
      <c r="G629" s="13">
        <f>G630</f>
        <v>23050352.93</v>
      </c>
      <c r="H629" s="13">
        <f>H630</f>
        <v>23050352.93</v>
      </c>
    </row>
    <row r="630" spans="1:8" ht="63.75" x14ac:dyDescent="0.2">
      <c r="A630" s="10" t="s">
        <v>177</v>
      </c>
      <c r="B630" s="18" t="s">
        <v>134</v>
      </c>
      <c r="C630" s="18" t="s">
        <v>72</v>
      </c>
      <c r="D630" s="41" t="s">
        <v>237</v>
      </c>
      <c r="E630" s="18" t="s">
        <v>2</v>
      </c>
      <c r="F630" s="13">
        <f>F631+F636</f>
        <v>22529872.93</v>
      </c>
      <c r="G630" s="13">
        <f>G631+G636</f>
        <v>23050352.93</v>
      </c>
      <c r="H630" s="13">
        <f>H631+H636</f>
        <v>23050352.93</v>
      </c>
    </row>
    <row r="631" spans="1:8" ht="63.75" x14ac:dyDescent="0.2">
      <c r="A631" s="10" t="s">
        <v>178</v>
      </c>
      <c r="B631" s="18" t="s">
        <v>134</v>
      </c>
      <c r="C631" s="18" t="s">
        <v>72</v>
      </c>
      <c r="D631" s="41" t="s">
        <v>238</v>
      </c>
      <c r="E631" s="18" t="s">
        <v>2</v>
      </c>
      <c r="F631" s="13">
        <f>F632+F634</f>
        <v>22529872.93</v>
      </c>
      <c r="G631" s="13">
        <f>G632+G634</f>
        <v>9633872.9299999997</v>
      </c>
      <c r="H631" s="13">
        <f>H632+H634</f>
        <v>9633872.9299999997</v>
      </c>
    </row>
    <row r="632" spans="1:8" ht="41.25" customHeight="1" x14ac:dyDescent="0.2">
      <c r="A632" s="10" t="s">
        <v>258</v>
      </c>
      <c r="B632" s="18" t="s">
        <v>134</v>
      </c>
      <c r="C632" s="18" t="s">
        <v>72</v>
      </c>
      <c r="D632" s="41" t="s">
        <v>238</v>
      </c>
      <c r="E632" s="18" t="s">
        <v>74</v>
      </c>
      <c r="F632" s="13">
        <f>F633</f>
        <v>929040.93</v>
      </c>
      <c r="G632" s="13">
        <f>G633</f>
        <v>990846.93</v>
      </c>
      <c r="H632" s="13">
        <f>H633</f>
        <v>990846.93</v>
      </c>
    </row>
    <row r="633" spans="1:8" ht="45" customHeight="1" x14ac:dyDescent="0.2">
      <c r="A633" s="10" t="s">
        <v>75</v>
      </c>
      <c r="B633" s="18" t="s">
        <v>134</v>
      </c>
      <c r="C633" s="18" t="s">
        <v>72</v>
      </c>
      <c r="D633" s="41" t="s">
        <v>238</v>
      </c>
      <c r="E633" s="22" t="s">
        <v>6</v>
      </c>
      <c r="F633" s="28">
        <v>929040.93</v>
      </c>
      <c r="G633" s="28">
        <v>990846.93</v>
      </c>
      <c r="H633" s="28">
        <v>990846.93</v>
      </c>
    </row>
    <row r="634" spans="1:8" ht="38.25" x14ac:dyDescent="0.2">
      <c r="A634" s="5" t="s">
        <v>265</v>
      </c>
      <c r="B634" s="22" t="s">
        <v>134</v>
      </c>
      <c r="C634" s="22" t="s">
        <v>72</v>
      </c>
      <c r="D634" s="35" t="s">
        <v>238</v>
      </c>
      <c r="E634" s="22" t="s">
        <v>174</v>
      </c>
      <c r="F634" s="13">
        <f>F635</f>
        <v>21600832</v>
      </c>
      <c r="G634" s="13">
        <f>G635</f>
        <v>8643026</v>
      </c>
      <c r="H634" s="13">
        <f>H635</f>
        <v>8643026</v>
      </c>
    </row>
    <row r="635" spans="1:8" ht="21.75" customHeight="1" x14ac:dyDescent="0.2">
      <c r="A635" s="5" t="s">
        <v>175</v>
      </c>
      <c r="B635" s="22" t="s">
        <v>134</v>
      </c>
      <c r="C635" s="22" t="s">
        <v>72</v>
      </c>
      <c r="D635" s="35" t="s">
        <v>238</v>
      </c>
      <c r="E635" s="22" t="s">
        <v>176</v>
      </c>
      <c r="F635" s="28">
        <v>21600832</v>
      </c>
      <c r="G635" s="28">
        <v>8643026</v>
      </c>
      <c r="H635" s="28">
        <v>8643026</v>
      </c>
    </row>
    <row r="636" spans="1:8" ht="58.5" customHeight="1" x14ac:dyDescent="0.2">
      <c r="A636" s="5" t="s">
        <v>350</v>
      </c>
      <c r="B636" s="22" t="s">
        <v>134</v>
      </c>
      <c r="C636" s="22" t="s">
        <v>72</v>
      </c>
      <c r="D636" s="35" t="s">
        <v>351</v>
      </c>
      <c r="E636" s="22" t="s">
        <v>2</v>
      </c>
      <c r="F636" s="13">
        <f t="shared" ref="F636:H637" si="222">F637</f>
        <v>0</v>
      </c>
      <c r="G636" s="13">
        <f t="shared" si="222"/>
        <v>13416480</v>
      </c>
      <c r="H636" s="13">
        <f t="shared" si="222"/>
        <v>13416480</v>
      </c>
    </row>
    <row r="637" spans="1:8" ht="38.25" x14ac:dyDescent="0.2">
      <c r="A637" s="5" t="s">
        <v>265</v>
      </c>
      <c r="B637" s="22" t="s">
        <v>134</v>
      </c>
      <c r="C637" s="22" t="s">
        <v>72</v>
      </c>
      <c r="D637" s="35" t="s">
        <v>351</v>
      </c>
      <c r="E637" s="22" t="s">
        <v>174</v>
      </c>
      <c r="F637" s="13">
        <f t="shared" si="222"/>
        <v>0</v>
      </c>
      <c r="G637" s="13">
        <f t="shared" si="222"/>
        <v>13416480</v>
      </c>
      <c r="H637" s="13">
        <f t="shared" si="222"/>
        <v>13416480</v>
      </c>
    </row>
    <row r="638" spans="1:8" ht="18" customHeight="1" x14ac:dyDescent="0.2">
      <c r="A638" s="5" t="s">
        <v>175</v>
      </c>
      <c r="B638" s="22" t="s">
        <v>134</v>
      </c>
      <c r="C638" s="22" t="s">
        <v>72</v>
      </c>
      <c r="D638" s="35" t="s">
        <v>351</v>
      </c>
      <c r="E638" s="22" t="s">
        <v>176</v>
      </c>
      <c r="F638" s="28">
        <v>0</v>
      </c>
      <c r="G638" s="28">
        <v>13416480</v>
      </c>
      <c r="H638" s="28">
        <v>13416480</v>
      </c>
    </row>
    <row r="639" spans="1:8" ht="30" customHeight="1" x14ac:dyDescent="0.2">
      <c r="A639" s="24" t="s">
        <v>4</v>
      </c>
      <c r="B639" s="18" t="s">
        <v>134</v>
      </c>
      <c r="C639" s="18" t="s">
        <v>72</v>
      </c>
      <c r="D639" s="41" t="s">
        <v>63</v>
      </c>
      <c r="E639" s="18" t="s">
        <v>2</v>
      </c>
      <c r="F639" s="13">
        <f t="shared" ref="F639:H640" si="223">F640</f>
        <v>23443641.390000001</v>
      </c>
      <c r="G639" s="13">
        <f t="shared" si="223"/>
        <v>24127353.510000002</v>
      </c>
      <c r="H639" s="13">
        <f t="shared" si="223"/>
        <v>24838821.41</v>
      </c>
    </row>
    <row r="640" spans="1:8" ht="30.75" customHeight="1" x14ac:dyDescent="0.2">
      <c r="A640" s="10" t="s">
        <v>64</v>
      </c>
      <c r="B640" s="18" t="s">
        <v>134</v>
      </c>
      <c r="C640" s="18" t="s">
        <v>72</v>
      </c>
      <c r="D640" s="41" t="s">
        <v>65</v>
      </c>
      <c r="E640" s="18" t="s">
        <v>2</v>
      </c>
      <c r="F640" s="13">
        <f t="shared" si="223"/>
        <v>23443641.390000001</v>
      </c>
      <c r="G640" s="13">
        <f t="shared" si="223"/>
        <v>24127353.510000002</v>
      </c>
      <c r="H640" s="13">
        <f t="shared" si="223"/>
        <v>24838821.41</v>
      </c>
    </row>
    <row r="641" spans="1:8" ht="63.75" x14ac:dyDescent="0.2">
      <c r="A641" s="10" t="s">
        <v>234</v>
      </c>
      <c r="B641" s="18" t="s">
        <v>134</v>
      </c>
      <c r="C641" s="18" t="s">
        <v>72</v>
      </c>
      <c r="D641" s="41" t="s">
        <v>235</v>
      </c>
      <c r="E641" s="18" t="s">
        <v>2</v>
      </c>
      <c r="F641" s="13">
        <f>F642+F644</f>
        <v>23443641.390000001</v>
      </c>
      <c r="G641" s="13">
        <f>G642+G644</f>
        <v>24127353.510000002</v>
      </c>
      <c r="H641" s="13">
        <f>H642+H644</f>
        <v>24838821.41</v>
      </c>
    </row>
    <row r="642" spans="1:8" ht="36" customHeight="1" x14ac:dyDescent="0.2">
      <c r="A642" s="10" t="s">
        <v>258</v>
      </c>
      <c r="B642" s="11" t="s">
        <v>134</v>
      </c>
      <c r="C642" s="18" t="s">
        <v>72</v>
      </c>
      <c r="D642" s="41" t="s">
        <v>235</v>
      </c>
      <c r="E642" s="18" t="s">
        <v>74</v>
      </c>
      <c r="F642" s="13">
        <f>F643</f>
        <v>270000</v>
      </c>
      <c r="G642" s="13">
        <f>G643</f>
        <v>280000</v>
      </c>
      <c r="H642" s="13">
        <f>H643</f>
        <v>290000</v>
      </c>
    </row>
    <row r="643" spans="1:8" ht="45.75" customHeight="1" x14ac:dyDescent="0.2">
      <c r="A643" s="10" t="s">
        <v>75</v>
      </c>
      <c r="B643" s="11" t="s">
        <v>134</v>
      </c>
      <c r="C643" s="18" t="s">
        <v>72</v>
      </c>
      <c r="D643" s="41" t="s">
        <v>235</v>
      </c>
      <c r="E643" s="22" t="s">
        <v>6</v>
      </c>
      <c r="F643" s="28">
        <v>270000</v>
      </c>
      <c r="G643" s="28">
        <v>280000</v>
      </c>
      <c r="H643" s="28">
        <v>290000</v>
      </c>
    </row>
    <row r="644" spans="1:8" ht="32.25" customHeight="1" x14ac:dyDescent="0.2">
      <c r="A644" s="10" t="s">
        <v>123</v>
      </c>
      <c r="B644" s="18" t="s">
        <v>134</v>
      </c>
      <c r="C644" s="18" t="s">
        <v>72</v>
      </c>
      <c r="D644" s="41" t="s">
        <v>235</v>
      </c>
      <c r="E644" s="18" t="s">
        <v>124</v>
      </c>
      <c r="F644" s="13">
        <f>F645</f>
        <v>23173641.390000001</v>
      </c>
      <c r="G644" s="13">
        <f>G645</f>
        <v>23847353.510000002</v>
      </c>
      <c r="H644" s="13">
        <f>H645</f>
        <v>24548821.41</v>
      </c>
    </row>
    <row r="645" spans="1:8" ht="30.75" customHeight="1" x14ac:dyDescent="0.2">
      <c r="A645" s="10" t="s">
        <v>45</v>
      </c>
      <c r="B645" s="18" t="s">
        <v>134</v>
      </c>
      <c r="C645" s="18" t="s">
        <v>72</v>
      </c>
      <c r="D645" s="41" t="s">
        <v>235</v>
      </c>
      <c r="E645" s="22" t="s">
        <v>46</v>
      </c>
      <c r="F645" s="28">
        <v>23173641.390000001</v>
      </c>
      <c r="G645" s="28">
        <v>23847353.510000002</v>
      </c>
      <c r="H645" s="28">
        <v>24548821.41</v>
      </c>
    </row>
    <row r="646" spans="1:8" ht="23.25" customHeight="1" x14ac:dyDescent="0.2">
      <c r="A646" s="10" t="s">
        <v>319</v>
      </c>
      <c r="B646" s="11" t="s">
        <v>134</v>
      </c>
      <c r="C646" s="11" t="s">
        <v>76</v>
      </c>
      <c r="D646" s="41" t="s">
        <v>61</v>
      </c>
      <c r="E646" s="18" t="s">
        <v>2</v>
      </c>
      <c r="F646" s="13">
        <f>F647+F652</f>
        <v>273500</v>
      </c>
      <c r="G646" s="13">
        <f>G647+G652</f>
        <v>0</v>
      </c>
      <c r="H646" s="13">
        <f>H647+H652</f>
        <v>0</v>
      </c>
    </row>
    <row r="647" spans="1:8" ht="51" x14ac:dyDescent="0.2">
      <c r="A647" s="10" t="s">
        <v>224</v>
      </c>
      <c r="B647" s="11" t="s">
        <v>134</v>
      </c>
      <c r="C647" s="11" t="s">
        <v>76</v>
      </c>
      <c r="D647" s="41" t="s">
        <v>118</v>
      </c>
      <c r="E647" s="18" t="s">
        <v>2</v>
      </c>
      <c r="F647" s="13">
        <f t="shared" ref="F647:H649" si="224">F648</f>
        <v>33500</v>
      </c>
      <c r="G647" s="13">
        <f t="shared" si="224"/>
        <v>0</v>
      </c>
      <c r="H647" s="13">
        <f t="shared" si="224"/>
        <v>0</v>
      </c>
    </row>
    <row r="648" spans="1:8" ht="19.5" customHeight="1" x14ac:dyDescent="0.2">
      <c r="A648" s="10" t="s">
        <v>320</v>
      </c>
      <c r="B648" s="11" t="s">
        <v>134</v>
      </c>
      <c r="C648" s="11" t="s">
        <v>76</v>
      </c>
      <c r="D648" s="41" t="s">
        <v>322</v>
      </c>
      <c r="E648" s="18" t="s">
        <v>2</v>
      </c>
      <c r="F648" s="13">
        <f t="shared" si="224"/>
        <v>33500</v>
      </c>
      <c r="G648" s="13">
        <f t="shared" si="224"/>
        <v>0</v>
      </c>
      <c r="H648" s="13">
        <f t="shared" si="224"/>
        <v>0</v>
      </c>
    </row>
    <row r="649" spans="1:8" ht="45" customHeight="1" x14ac:dyDescent="0.2">
      <c r="A649" s="10" t="s">
        <v>321</v>
      </c>
      <c r="B649" s="11" t="s">
        <v>134</v>
      </c>
      <c r="C649" s="11" t="s">
        <v>76</v>
      </c>
      <c r="D649" s="41" t="s">
        <v>323</v>
      </c>
      <c r="E649" s="18" t="s">
        <v>2</v>
      </c>
      <c r="F649" s="13">
        <f>F650</f>
        <v>33500</v>
      </c>
      <c r="G649" s="13">
        <f t="shared" si="224"/>
        <v>0</v>
      </c>
      <c r="H649" s="13">
        <f t="shared" si="224"/>
        <v>0</v>
      </c>
    </row>
    <row r="650" spans="1:8" ht="40.5" customHeight="1" x14ac:dyDescent="0.2">
      <c r="A650" s="10" t="s">
        <v>105</v>
      </c>
      <c r="B650" s="11" t="s">
        <v>134</v>
      </c>
      <c r="C650" s="11" t="s">
        <v>76</v>
      </c>
      <c r="D650" s="41" t="s">
        <v>323</v>
      </c>
      <c r="E650" s="18" t="s">
        <v>84</v>
      </c>
      <c r="F650" s="13">
        <f>F651</f>
        <v>33500</v>
      </c>
      <c r="G650" s="13">
        <f>G651</f>
        <v>0</v>
      </c>
      <c r="H650" s="13">
        <f>H651</f>
        <v>0</v>
      </c>
    </row>
    <row r="651" spans="1:8" ht="18" customHeight="1" x14ac:dyDescent="0.2">
      <c r="A651" s="10" t="s">
        <v>41</v>
      </c>
      <c r="B651" s="11" t="s">
        <v>134</v>
      </c>
      <c r="C651" s="11" t="s">
        <v>76</v>
      </c>
      <c r="D651" s="41" t="s">
        <v>323</v>
      </c>
      <c r="E651" s="18" t="s">
        <v>42</v>
      </c>
      <c r="F651" s="28">
        <v>33500</v>
      </c>
      <c r="G651" s="28">
        <v>0</v>
      </c>
      <c r="H651" s="28">
        <v>0</v>
      </c>
    </row>
    <row r="652" spans="1:8" ht="57" customHeight="1" x14ac:dyDescent="0.2">
      <c r="A652" s="30" t="s">
        <v>413</v>
      </c>
      <c r="B652" s="11" t="s">
        <v>134</v>
      </c>
      <c r="C652" s="11" t="s">
        <v>76</v>
      </c>
      <c r="D652" s="41" t="s">
        <v>415</v>
      </c>
      <c r="E652" s="18" t="s">
        <v>2</v>
      </c>
      <c r="F652" s="29">
        <f t="shared" ref="F652:H654" si="225">F653</f>
        <v>240000</v>
      </c>
      <c r="G652" s="29">
        <f t="shared" si="225"/>
        <v>0</v>
      </c>
      <c r="H652" s="29">
        <f t="shared" si="225"/>
        <v>0</v>
      </c>
    </row>
    <row r="653" spans="1:8" ht="52.5" customHeight="1" x14ac:dyDescent="0.2">
      <c r="A653" s="30" t="s">
        <v>414</v>
      </c>
      <c r="B653" s="11" t="s">
        <v>134</v>
      </c>
      <c r="C653" s="11" t="s">
        <v>76</v>
      </c>
      <c r="D653" s="35" t="s">
        <v>416</v>
      </c>
      <c r="E653" s="18" t="s">
        <v>2</v>
      </c>
      <c r="F653" s="29">
        <f t="shared" si="225"/>
        <v>240000</v>
      </c>
      <c r="G653" s="29">
        <f t="shared" si="225"/>
        <v>0</v>
      </c>
      <c r="H653" s="29">
        <f t="shared" si="225"/>
        <v>0</v>
      </c>
    </row>
    <row r="654" spans="1:8" ht="42" customHeight="1" x14ac:dyDescent="0.2">
      <c r="A654" s="32" t="s">
        <v>105</v>
      </c>
      <c r="B654" s="11" t="s">
        <v>134</v>
      </c>
      <c r="C654" s="11" t="s">
        <v>76</v>
      </c>
      <c r="D654" s="35" t="s">
        <v>416</v>
      </c>
      <c r="E654" s="18" t="s">
        <v>84</v>
      </c>
      <c r="F654" s="29">
        <f t="shared" si="225"/>
        <v>240000</v>
      </c>
      <c r="G654" s="29">
        <f t="shared" si="225"/>
        <v>0</v>
      </c>
      <c r="H654" s="29">
        <f t="shared" si="225"/>
        <v>0</v>
      </c>
    </row>
    <row r="655" spans="1:8" ht="54.75" customHeight="1" x14ac:dyDescent="0.2">
      <c r="A655" s="32" t="s">
        <v>405</v>
      </c>
      <c r="B655" s="11" t="s">
        <v>134</v>
      </c>
      <c r="C655" s="11" t="s">
        <v>76</v>
      </c>
      <c r="D655" s="35" t="s">
        <v>416</v>
      </c>
      <c r="E655" s="18" t="s">
        <v>408</v>
      </c>
      <c r="F655" s="28">
        <v>240000</v>
      </c>
      <c r="G655" s="28">
        <v>0</v>
      </c>
      <c r="H655" s="28">
        <v>0</v>
      </c>
    </row>
    <row r="656" spans="1:8" x14ac:dyDescent="0.2">
      <c r="A656" s="10" t="s">
        <v>38</v>
      </c>
      <c r="B656" s="22" t="s">
        <v>79</v>
      </c>
      <c r="C656" s="22" t="s">
        <v>60</v>
      </c>
      <c r="D656" s="35" t="s">
        <v>61</v>
      </c>
      <c r="E656" s="22" t="s">
        <v>2</v>
      </c>
      <c r="F656" s="13">
        <f>F657</f>
        <v>17608821.219999999</v>
      </c>
      <c r="G656" s="13">
        <f>G657</f>
        <v>643122.21</v>
      </c>
      <c r="H656" s="13">
        <f>H657</f>
        <v>581336.49</v>
      </c>
    </row>
    <row r="657" spans="1:8" x14ac:dyDescent="0.2">
      <c r="A657" s="10" t="s">
        <v>169</v>
      </c>
      <c r="B657" s="18" t="s">
        <v>79</v>
      </c>
      <c r="C657" s="18" t="s">
        <v>62</v>
      </c>
      <c r="D657" s="41" t="s">
        <v>61</v>
      </c>
      <c r="E657" s="18" t="s">
        <v>2</v>
      </c>
      <c r="F657" s="13">
        <f>F658</f>
        <v>17608821.219999999</v>
      </c>
      <c r="G657" s="13">
        <f t="shared" ref="G657:H657" si="226">G658</f>
        <v>643122.21</v>
      </c>
      <c r="H657" s="13">
        <f t="shared" si="226"/>
        <v>581336.49</v>
      </c>
    </row>
    <row r="658" spans="1:8" ht="38.25" x14ac:dyDescent="0.2">
      <c r="A658" s="10" t="s">
        <v>228</v>
      </c>
      <c r="B658" s="18" t="s">
        <v>79</v>
      </c>
      <c r="C658" s="18" t="s">
        <v>62</v>
      </c>
      <c r="D658" s="41" t="s">
        <v>137</v>
      </c>
      <c r="E658" s="18" t="s">
        <v>2</v>
      </c>
      <c r="F658" s="13">
        <f>F659+F666+F680+F671+F674+F677</f>
        <v>17608821.219999999</v>
      </c>
      <c r="G658" s="13">
        <f t="shared" ref="G658:H658" si="227">G659+G666+G680+G671+G674+G677</f>
        <v>643122.21</v>
      </c>
      <c r="H658" s="13">
        <f t="shared" si="227"/>
        <v>581336.49</v>
      </c>
    </row>
    <row r="659" spans="1:8" ht="25.5" x14ac:dyDescent="0.2">
      <c r="A659" s="10" t="s">
        <v>315</v>
      </c>
      <c r="B659" s="18" t="s">
        <v>79</v>
      </c>
      <c r="C659" s="18" t="s">
        <v>62</v>
      </c>
      <c r="D659" s="41" t="s">
        <v>317</v>
      </c>
      <c r="E659" s="18" t="s">
        <v>2</v>
      </c>
      <c r="F659" s="13">
        <f>F664+F660+F662</f>
        <v>1678037</v>
      </c>
      <c r="G659" s="13">
        <f>G664+G660+G662</f>
        <v>540995</v>
      </c>
      <c r="H659" s="13">
        <f>H664+H660+H662</f>
        <v>478993</v>
      </c>
    </row>
    <row r="660" spans="1:8" ht="72.75" customHeight="1" x14ac:dyDescent="0.2">
      <c r="A660" s="21" t="s">
        <v>171</v>
      </c>
      <c r="B660" s="22" t="s">
        <v>79</v>
      </c>
      <c r="C660" s="22" t="s">
        <v>62</v>
      </c>
      <c r="D660" s="35" t="s">
        <v>317</v>
      </c>
      <c r="E660" s="22" t="s">
        <v>67</v>
      </c>
      <c r="F660" s="13">
        <f>F661</f>
        <v>300000</v>
      </c>
      <c r="G660" s="13">
        <f>G661</f>
        <v>190995</v>
      </c>
      <c r="H660" s="13">
        <f>H661</f>
        <v>128993</v>
      </c>
    </row>
    <row r="661" spans="1:8" ht="25.5" x14ac:dyDescent="0.2">
      <c r="A661" s="21" t="s">
        <v>267</v>
      </c>
      <c r="B661" s="22" t="s">
        <v>79</v>
      </c>
      <c r="C661" s="22" t="s">
        <v>62</v>
      </c>
      <c r="D661" s="35" t="s">
        <v>317</v>
      </c>
      <c r="E661" s="18" t="s">
        <v>5</v>
      </c>
      <c r="F661" s="28">
        <v>300000</v>
      </c>
      <c r="G661" s="28">
        <v>190995</v>
      </c>
      <c r="H661" s="28">
        <v>128993</v>
      </c>
    </row>
    <row r="662" spans="1:8" ht="25.5" x14ac:dyDescent="0.2">
      <c r="A662" s="21" t="s">
        <v>262</v>
      </c>
      <c r="B662" s="22" t="s">
        <v>79</v>
      </c>
      <c r="C662" s="22" t="s">
        <v>62</v>
      </c>
      <c r="D662" s="35" t="s">
        <v>317</v>
      </c>
      <c r="E662" s="22" t="s">
        <v>74</v>
      </c>
      <c r="F662" s="13">
        <f>F663</f>
        <v>525000</v>
      </c>
      <c r="G662" s="13">
        <f>G663</f>
        <v>200000</v>
      </c>
      <c r="H662" s="13">
        <f>H663</f>
        <v>200000</v>
      </c>
    </row>
    <row r="663" spans="1:8" ht="38.25" x14ac:dyDescent="0.2">
      <c r="A663" s="21" t="s">
        <v>75</v>
      </c>
      <c r="B663" s="22" t="s">
        <v>79</v>
      </c>
      <c r="C663" s="22" t="s">
        <v>62</v>
      </c>
      <c r="D663" s="35" t="s">
        <v>317</v>
      </c>
      <c r="E663" s="22" t="s">
        <v>6</v>
      </c>
      <c r="F663" s="28">
        <v>525000</v>
      </c>
      <c r="G663" s="28">
        <v>200000</v>
      </c>
      <c r="H663" s="28">
        <v>200000</v>
      </c>
    </row>
    <row r="664" spans="1:8" ht="38.25" x14ac:dyDescent="0.2">
      <c r="A664" s="19" t="s">
        <v>105</v>
      </c>
      <c r="B664" s="18" t="s">
        <v>79</v>
      </c>
      <c r="C664" s="18" t="s">
        <v>62</v>
      </c>
      <c r="D664" s="41" t="s">
        <v>317</v>
      </c>
      <c r="E664" s="18" t="s">
        <v>84</v>
      </c>
      <c r="F664" s="13">
        <f>F665</f>
        <v>853037</v>
      </c>
      <c r="G664" s="13">
        <f>G665</f>
        <v>150000</v>
      </c>
      <c r="H664" s="13">
        <f>H665</f>
        <v>150000</v>
      </c>
    </row>
    <row r="665" spans="1:8" ht="18" customHeight="1" x14ac:dyDescent="0.2">
      <c r="A665" s="19" t="s">
        <v>41</v>
      </c>
      <c r="B665" s="18" t="s">
        <v>79</v>
      </c>
      <c r="C665" s="18" t="s">
        <v>62</v>
      </c>
      <c r="D665" s="41" t="s">
        <v>317</v>
      </c>
      <c r="E665" s="22" t="s">
        <v>42</v>
      </c>
      <c r="F665" s="28">
        <v>853037</v>
      </c>
      <c r="G665" s="28">
        <v>150000</v>
      </c>
      <c r="H665" s="28">
        <v>150000</v>
      </c>
    </row>
    <row r="666" spans="1:8" ht="25.5" x14ac:dyDescent="0.2">
      <c r="A666" s="10" t="s">
        <v>316</v>
      </c>
      <c r="B666" s="18" t="s">
        <v>79</v>
      </c>
      <c r="C666" s="18" t="s">
        <v>62</v>
      </c>
      <c r="D666" s="41" t="s">
        <v>318</v>
      </c>
      <c r="E666" s="18" t="s">
        <v>2</v>
      </c>
      <c r="F666" s="13">
        <f>F669+F667</f>
        <v>14586212.6</v>
      </c>
      <c r="G666" s="13">
        <f>G669+G667</f>
        <v>0</v>
      </c>
      <c r="H666" s="13">
        <f>H669+H667</f>
        <v>0</v>
      </c>
    </row>
    <row r="667" spans="1:8" ht="33.75" customHeight="1" x14ac:dyDescent="0.2">
      <c r="A667" s="21" t="s">
        <v>262</v>
      </c>
      <c r="B667" s="22" t="s">
        <v>79</v>
      </c>
      <c r="C667" s="22" t="s">
        <v>62</v>
      </c>
      <c r="D667" s="35" t="s">
        <v>318</v>
      </c>
      <c r="E667" s="22" t="s">
        <v>74</v>
      </c>
      <c r="F667" s="13">
        <f>F668</f>
        <v>13461212.6</v>
      </c>
      <c r="G667" s="13">
        <f>G668</f>
        <v>0</v>
      </c>
      <c r="H667" s="13">
        <f>H668</f>
        <v>0</v>
      </c>
    </row>
    <row r="668" spans="1:8" ht="38.25" x14ac:dyDescent="0.2">
      <c r="A668" s="21" t="s">
        <v>75</v>
      </c>
      <c r="B668" s="22" t="s">
        <v>79</v>
      </c>
      <c r="C668" s="22" t="s">
        <v>62</v>
      </c>
      <c r="D668" s="35" t="s">
        <v>318</v>
      </c>
      <c r="E668" s="22" t="s">
        <v>6</v>
      </c>
      <c r="F668" s="28">
        <v>13461212.6</v>
      </c>
      <c r="G668" s="28">
        <v>0</v>
      </c>
      <c r="H668" s="28">
        <v>0</v>
      </c>
    </row>
    <row r="669" spans="1:8" ht="38.25" x14ac:dyDescent="0.2">
      <c r="A669" s="10" t="s">
        <v>105</v>
      </c>
      <c r="B669" s="18" t="s">
        <v>79</v>
      </c>
      <c r="C669" s="18" t="s">
        <v>62</v>
      </c>
      <c r="D669" s="41" t="s">
        <v>318</v>
      </c>
      <c r="E669" s="18" t="s">
        <v>84</v>
      </c>
      <c r="F669" s="13">
        <f>F670</f>
        <v>1125000</v>
      </c>
      <c r="G669" s="13">
        <f t="shared" ref="G669:H669" si="228">G670</f>
        <v>0</v>
      </c>
      <c r="H669" s="13">
        <f t="shared" si="228"/>
        <v>0</v>
      </c>
    </row>
    <row r="670" spans="1:8" ht="21.75" customHeight="1" x14ac:dyDescent="0.2">
      <c r="A670" s="10" t="s">
        <v>41</v>
      </c>
      <c r="B670" s="18" t="s">
        <v>79</v>
      </c>
      <c r="C670" s="18" t="s">
        <v>62</v>
      </c>
      <c r="D670" s="41" t="s">
        <v>318</v>
      </c>
      <c r="E670" s="18" t="s">
        <v>42</v>
      </c>
      <c r="F670" s="28">
        <v>1125000</v>
      </c>
      <c r="G670" s="28">
        <v>0</v>
      </c>
      <c r="H670" s="28">
        <v>0</v>
      </c>
    </row>
    <row r="671" spans="1:8" ht="38.25" x14ac:dyDescent="0.2">
      <c r="A671" s="10" t="s">
        <v>425</v>
      </c>
      <c r="B671" s="18" t="s">
        <v>79</v>
      </c>
      <c r="C671" s="18" t="s">
        <v>62</v>
      </c>
      <c r="D671" s="41" t="s">
        <v>424</v>
      </c>
      <c r="E671" s="18" t="s">
        <v>2</v>
      </c>
      <c r="F671" s="13">
        <f>F672</f>
        <v>112589.47</v>
      </c>
      <c r="G671" s="13">
        <f t="shared" ref="G671:H671" si="229">G672</f>
        <v>99063.21</v>
      </c>
      <c r="H671" s="13">
        <f t="shared" si="229"/>
        <v>99273.49</v>
      </c>
    </row>
    <row r="672" spans="1:8" ht="25.5" x14ac:dyDescent="0.2">
      <c r="A672" s="21" t="s">
        <v>262</v>
      </c>
      <c r="B672" s="18" t="s">
        <v>79</v>
      </c>
      <c r="C672" s="18" t="s">
        <v>62</v>
      </c>
      <c r="D672" s="41" t="s">
        <v>424</v>
      </c>
      <c r="E672" s="18" t="s">
        <v>74</v>
      </c>
      <c r="F672" s="13">
        <f>F673</f>
        <v>112589.47</v>
      </c>
      <c r="G672" s="13">
        <f t="shared" ref="G672:H672" si="230">G673</f>
        <v>99063.21</v>
      </c>
      <c r="H672" s="13">
        <f t="shared" si="230"/>
        <v>99273.49</v>
      </c>
    </row>
    <row r="673" spans="1:8" ht="38.25" x14ac:dyDescent="0.2">
      <c r="A673" s="21" t="s">
        <v>75</v>
      </c>
      <c r="B673" s="18" t="s">
        <v>79</v>
      </c>
      <c r="C673" s="18" t="s">
        <v>62</v>
      </c>
      <c r="D673" s="41" t="s">
        <v>424</v>
      </c>
      <c r="E673" s="22" t="s">
        <v>6</v>
      </c>
      <c r="F673" s="28">
        <v>112589.47</v>
      </c>
      <c r="G673" s="28">
        <v>99063.21</v>
      </c>
      <c r="H673" s="28">
        <v>99273.49</v>
      </c>
    </row>
    <row r="674" spans="1:8" ht="38.25" x14ac:dyDescent="0.2">
      <c r="A674" s="10" t="s">
        <v>426</v>
      </c>
      <c r="B674" s="18" t="s">
        <v>79</v>
      </c>
      <c r="C674" s="18" t="s">
        <v>62</v>
      </c>
      <c r="D674" s="41" t="s">
        <v>443</v>
      </c>
      <c r="E674" s="18" t="s">
        <v>2</v>
      </c>
      <c r="F674" s="29">
        <f>F675</f>
        <v>3482.15</v>
      </c>
      <c r="G674" s="29">
        <f t="shared" ref="G674:H674" si="231">G675</f>
        <v>3064</v>
      </c>
      <c r="H674" s="29">
        <f t="shared" si="231"/>
        <v>3070</v>
      </c>
    </row>
    <row r="675" spans="1:8" ht="25.5" x14ac:dyDescent="0.2">
      <c r="A675" s="21" t="s">
        <v>262</v>
      </c>
      <c r="B675" s="18" t="s">
        <v>79</v>
      </c>
      <c r="C675" s="18" t="s">
        <v>62</v>
      </c>
      <c r="D675" s="41" t="s">
        <v>443</v>
      </c>
      <c r="E675" s="18" t="s">
        <v>74</v>
      </c>
      <c r="F675" s="29">
        <f>F676</f>
        <v>3482.15</v>
      </c>
      <c r="G675" s="29">
        <f t="shared" ref="G675:H675" si="232">G676</f>
        <v>3064</v>
      </c>
      <c r="H675" s="29">
        <f t="shared" si="232"/>
        <v>3070</v>
      </c>
    </row>
    <row r="676" spans="1:8" ht="38.25" x14ac:dyDescent="0.2">
      <c r="A676" s="21" t="s">
        <v>75</v>
      </c>
      <c r="B676" s="18" t="s">
        <v>79</v>
      </c>
      <c r="C676" s="18" t="s">
        <v>62</v>
      </c>
      <c r="D676" s="41" t="s">
        <v>443</v>
      </c>
      <c r="E676" s="22" t="s">
        <v>6</v>
      </c>
      <c r="F676" s="28">
        <v>3482.15</v>
      </c>
      <c r="G676" s="28">
        <v>3064</v>
      </c>
      <c r="H676" s="28">
        <v>3070</v>
      </c>
    </row>
    <row r="677" spans="1:8" ht="51" x14ac:dyDescent="0.2">
      <c r="A677" s="21" t="s">
        <v>427</v>
      </c>
      <c r="B677" s="22" t="s">
        <v>79</v>
      </c>
      <c r="C677" s="22" t="s">
        <v>62</v>
      </c>
      <c r="D677" s="35" t="s">
        <v>428</v>
      </c>
      <c r="E677" s="22" t="s">
        <v>2</v>
      </c>
      <c r="F677" s="29">
        <f>F678</f>
        <v>1191645</v>
      </c>
      <c r="G677" s="29">
        <f t="shared" ref="G677:H677" si="233">G678</f>
        <v>0</v>
      </c>
      <c r="H677" s="29">
        <f t="shared" si="233"/>
        <v>0</v>
      </c>
    </row>
    <row r="678" spans="1:8" ht="25.5" x14ac:dyDescent="0.2">
      <c r="A678" s="21" t="s">
        <v>262</v>
      </c>
      <c r="B678" s="22" t="s">
        <v>79</v>
      </c>
      <c r="C678" s="22" t="s">
        <v>62</v>
      </c>
      <c r="D678" s="35" t="s">
        <v>428</v>
      </c>
      <c r="E678" s="22" t="s">
        <v>74</v>
      </c>
      <c r="F678" s="29">
        <f>F679</f>
        <v>1191645</v>
      </c>
      <c r="G678" s="29">
        <f t="shared" ref="G678:H678" si="234">G679</f>
        <v>0</v>
      </c>
      <c r="H678" s="29">
        <f t="shared" si="234"/>
        <v>0</v>
      </c>
    </row>
    <row r="679" spans="1:8" ht="41.25" customHeight="1" x14ac:dyDescent="0.2">
      <c r="A679" s="21" t="s">
        <v>75</v>
      </c>
      <c r="B679" s="22" t="s">
        <v>79</v>
      </c>
      <c r="C679" s="22" t="s">
        <v>62</v>
      </c>
      <c r="D679" s="35" t="s">
        <v>428</v>
      </c>
      <c r="E679" s="22" t="s">
        <v>6</v>
      </c>
      <c r="F679" s="28">
        <v>1191645</v>
      </c>
      <c r="G679" s="28">
        <v>0</v>
      </c>
      <c r="H679" s="28">
        <v>0</v>
      </c>
    </row>
    <row r="680" spans="1:8" ht="51" x14ac:dyDescent="0.2">
      <c r="A680" s="5" t="s">
        <v>399</v>
      </c>
      <c r="B680" s="22" t="s">
        <v>79</v>
      </c>
      <c r="C680" s="22" t="s">
        <v>62</v>
      </c>
      <c r="D680" s="35" t="s">
        <v>505</v>
      </c>
      <c r="E680" s="22" t="s">
        <v>2</v>
      </c>
      <c r="F680" s="13">
        <f t="shared" ref="F680:H681" si="235">F681</f>
        <v>36855</v>
      </c>
      <c r="G680" s="13">
        <f t="shared" si="235"/>
        <v>0</v>
      </c>
      <c r="H680" s="13">
        <f t="shared" si="235"/>
        <v>0</v>
      </c>
    </row>
    <row r="681" spans="1:8" ht="33" customHeight="1" x14ac:dyDescent="0.2">
      <c r="A681" s="21" t="s">
        <v>262</v>
      </c>
      <c r="B681" s="22" t="s">
        <v>79</v>
      </c>
      <c r="C681" s="22" t="s">
        <v>62</v>
      </c>
      <c r="D681" s="35" t="s">
        <v>505</v>
      </c>
      <c r="E681" s="22" t="s">
        <v>74</v>
      </c>
      <c r="F681" s="13">
        <f t="shared" si="235"/>
        <v>36855</v>
      </c>
      <c r="G681" s="13">
        <f t="shared" si="235"/>
        <v>0</v>
      </c>
      <c r="H681" s="13">
        <f t="shared" si="235"/>
        <v>0</v>
      </c>
    </row>
    <row r="682" spans="1:8" ht="38.25" x14ac:dyDescent="0.2">
      <c r="A682" s="21" t="s">
        <v>75</v>
      </c>
      <c r="B682" s="22" t="s">
        <v>79</v>
      </c>
      <c r="C682" s="22" t="s">
        <v>62</v>
      </c>
      <c r="D682" s="35" t="s">
        <v>505</v>
      </c>
      <c r="E682" s="22" t="s">
        <v>6</v>
      </c>
      <c r="F682" s="28">
        <v>36855</v>
      </c>
      <c r="G682" s="28">
        <v>0</v>
      </c>
      <c r="H682" s="28">
        <v>0</v>
      </c>
    </row>
    <row r="683" spans="1:8" ht="16.5" customHeight="1" x14ac:dyDescent="0.2">
      <c r="A683" s="10" t="s">
        <v>199</v>
      </c>
      <c r="B683" s="18" t="s">
        <v>95</v>
      </c>
      <c r="C683" s="18" t="s">
        <v>60</v>
      </c>
      <c r="D683" s="41" t="s">
        <v>61</v>
      </c>
      <c r="E683" s="18" t="s">
        <v>2</v>
      </c>
      <c r="F683" s="13">
        <f t="shared" ref="F683:H686" si="236">F684</f>
        <v>4229716</v>
      </c>
      <c r="G683" s="13">
        <f t="shared" si="236"/>
        <v>4149220</v>
      </c>
      <c r="H683" s="13">
        <f t="shared" si="236"/>
        <v>4149220</v>
      </c>
    </row>
    <row r="684" spans="1:8" ht="18" customHeight="1" x14ac:dyDescent="0.2">
      <c r="A684" s="10" t="s">
        <v>39</v>
      </c>
      <c r="B684" s="18" t="s">
        <v>95</v>
      </c>
      <c r="C684" s="18" t="s">
        <v>62</v>
      </c>
      <c r="D684" s="41" t="s">
        <v>61</v>
      </c>
      <c r="E684" s="18" t="s">
        <v>2</v>
      </c>
      <c r="F684" s="13">
        <f t="shared" si="236"/>
        <v>4229716</v>
      </c>
      <c r="G684" s="13">
        <f t="shared" si="236"/>
        <v>4149220</v>
      </c>
      <c r="H684" s="13">
        <f t="shared" si="236"/>
        <v>4149220</v>
      </c>
    </row>
    <row r="685" spans="1:8" ht="31.5" customHeight="1" x14ac:dyDescent="0.2">
      <c r="A685" s="24" t="s">
        <v>210</v>
      </c>
      <c r="B685" s="18" t="s">
        <v>95</v>
      </c>
      <c r="C685" s="18" t="s">
        <v>62</v>
      </c>
      <c r="D685" s="41" t="s">
        <v>82</v>
      </c>
      <c r="E685" s="18" t="s">
        <v>2</v>
      </c>
      <c r="F685" s="13">
        <f t="shared" si="236"/>
        <v>4229716</v>
      </c>
      <c r="G685" s="13">
        <f t="shared" si="236"/>
        <v>4149220</v>
      </c>
      <c r="H685" s="13">
        <f t="shared" si="236"/>
        <v>4149220</v>
      </c>
    </row>
    <row r="686" spans="1:8" ht="38.25" x14ac:dyDescent="0.2">
      <c r="A686" s="24" t="s">
        <v>229</v>
      </c>
      <c r="B686" s="18" t="s">
        <v>95</v>
      </c>
      <c r="C686" s="18" t="s">
        <v>62</v>
      </c>
      <c r="D686" s="41" t="s">
        <v>155</v>
      </c>
      <c r="E686" s="18" t="s">
        <v>2</v>
      </c>
      <c r="F686" s="13">
        <f t="shared" si="236"/>
        <v>4229716</v>
      </c>
      <c r="G686" s="13">
        <f t="shared" si="236"/>
        <v>4149220</v>
      </c>
      <c r="H686" s="13">
        <f t="shared" si="236"/>
        <v>4149220</v>
      </c>
    </row>
    <row r="687" spans="1:8" ht="38.25" x14ac:dyDescent="0.2">
      <c r="A687" s="10" t="s">
        <v>40</v>
      </c>
      <c r="B687" s="18" t="s">
        <v>95</v>
      </c>
      <c r="C687" s="18" t="s">
        <v>62</v>
      </c>
      <c r="D687" s="41" t="s">
        <v>156</v>
      </c>
      <c r="E687" s="18" t="s">
        <v>2</v>
      </c>
      <c r="F687" s="13">
        <f>F689</f>
        <v>4229716</v>
      </c>
      <c r="G687" s="13">
        <f>G689</f>
        <v>4149220</v>
      </c>
      <c r="H687" s="13">
        <f>H689</f>
        <v>4149220</v>
      </c>
    </row>
    <row r="688" spans="1:8" ht="38.25" x14ac:dyDescent="0.2">
      <c r="A688" s="10" t="s">
        <v>105</v>
      </c>
      <c r="B688" s="18" t="s">
        <v>95</v>
      </c>
      <c r="C688" s="18" t="s">
        <v>62</v>
      </c>
      <c r="D688" s="41" t="s">
        <v>156</v>
      </c>
      <c r="E688" s="18" t="s">
        <v>84</v>
      </c>
      <c r="F688" s="13">
        <f>F689</f>
        <v>4229716</v>
      </c>
      <c r="G688" s="13">
        <f>G689</f>
        <v>4149220</v>
      </c>
      <c r="H688" s="13">
        <f>H689</f>
        <v>4149220</v>
      </c>
    </row>
    <row r="689" spans="1:9" ht="18" customHeight="1" x14ac:dyDescent="0.2">
      <c r="A689" s="10" t="s">
        <v>41</v>
      </c>
      <c r="B689" s="18" t="s">
        <v>95</v>
      </c>
      <c r="C689" s="18" t="s">
        <v>62</v>
      </c>
      <c r="D689" s="41" t="s">
        <v>156</v>
      </c>
      <c r="E689" s="22" t="s">
        <v>42</v>
      </c>
      <c r="F689" s="28">
        <v>4229716</v>
      </c>
      <c r="G689" s="28">
        <v>4149220</v>
      </c>
      <c r="H689" s="28">
        <v>4149220</v>
      </c>
      <c r="I689" s="9"/>
    </row>
    <row r="690" spans="1:9" ht="21.75" customHeight="1" x14ac:dyDescent="0.2">
      <c r="A690" s="5" t="s">
        <v>43</v>
      </c>
      <c r="B690" s="4"/>
      <c r="C690" s="4"/>
      <c r="D690" s="4"/>
      <c r="E690" s="4"/>
      <c r="F690" s="27">
        <f>F21+F178+F233+F349+F494+F609+F656+F683+F171+F603</f>
        <v>1117109547.95</v>
      </c>
      <c r="G690" s="27">
        <f>G21+G178+G233+G349+G494+G609+G656+G683+G171+G603</f>
        <v>851749208.18000007</v>
      </c>
      <c r="H690" s="27">
        <f>H21+H178+H233+H349+H494+H609+H656+H683+H171+H603</f>
        <v>809699401.38999999</v>
      </c>
    </row>
  </sheetData>
  <sheetProtection selectLockedCells="1" selectUnlockedCells="1"/>
  <autoFilter ref="A19:H690"/>
  <mergeCells count="12">
    <mergeCell ref="A16:H16"/>
    <mergeCell ref="D5:H5"/>
    <mergeCell ref="F18:H18"/>
    <mergeCell ref="E18:E19"/>
    <mergeCell ref="D18:D19"/>
    <mergeCell ref="C18:C19"/>
    <mergeCell ref="B18:B19"/>
    <mergeCell ref="A18:A19"/>
    <mergeCell ref="G12:H12"/>
    <mergeCell ref="G13:H13"/>
    <mergeCell ref="F11:H11"/>
    <mergeCell ref="G7:H7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73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2023-08-29T00:20:41Z</cp:lastPrinted>
  <dcterms:created xsi:type="dcterms:W3CDTF">2019-06-18T02:48:46Z</dcterms:created>
  <dcterms:modified xsi:type="dcterms:W3CDTF">2023-08-29T00:21:02Z</dcterms:modified>
</cp:coreProperties>
</file>